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165" tabRatio="940" activeTab="2"/>
  </bookViews>
  <sheets>
    <sheet name="REKAPITULACIJA" sheetId="3" r:id="rId1"/>
    <sheet name="GLAVNA IN PRIKLJUČNA CESTA" sheetId="37" r:id="rId2"/>
    <sheet name="MONTAŽNA DELA" sheetId="38" r:id="rId3"/>
  </sheets>
  <externalReferences>
    <externalReference r:id="rId4"/>
  </externalReferences>
  <definedNames>
    <definedName name="DobMont">[1]OSNOVA!$B$18</definedName>
    <definedName name="FakStro">[1]OSNOVA!$B$16</definedName>
    <definedName name="_xlnm.Print_Area" localSheetId="1">'GLAVNA IN PRIKLJUČNA CESTA'!$A$1:$F$158</definedName>
    <definedName name="_xlnm.Print_Area" localSheetId="2">'MONTAŽNA DELA'!$A$1:$F$303</definedName>
    <definedName name="_xlnm.Print_Area" localSheetId="0">REKAPITULACIJA!$A$1:$F$59</definedName>
  </definedNames>
  <calcPr calcId="145621"/>
</workbook>
</file>

<file path=xl/calcChain.xml><?xml version="1.0" encoding="utf-8"?>
<calcChain xmlns="http://schemas.openxmlformats.org/spreadsheetml/2006/main">
  <c r="F295" i="38" l="1"/>
  <c r="F297" i="38"/>
  <c r="F289" i="38" l="1"/>
  <c r="F288" i="38"/>
  <c r="F299" i="38" l="1"/>
  <c r="F298" i="38"/>
  <c r="F296" i="38"/>
  <c r="F293" i="38"/>
  <c r="F292" i="38"/>
  <c r="F291" i="38"/>
  <c r="F300" i="38"/>
  <c r="F294" i="38"/>
  <c r="F98" i="37" l="1"/>
  <c r="F99" i="37"/>
  <c r="F100" i="37"/>
  <c r="F101" i="37"/>
  <c r="F102" i="37"/>
  <c r="F103" i="37"/>
  <c r="F104" i="37"/>
  <c r="F95" i="37"/>
  <c r="F96" i="37"/>
  <c r="F97" i="37"/>
  <c r="F92" i="37"/>
  <c r="F93" i="37"/>
  <c r="F94" i="37"/>
  <c r="F287" i="38" l="1"/>
  <c r="F286" i="38"/>
  <c r="F271" i="38"/>
  <c r="F272" i="38"/>
  <c r="F273" i="38"/>
  <c r="F274" i="38"/>
  <c r="F275" i="38"/>
  <c r="F276" i="38"/>
  <c r="F277" i="38"/>
  <c r="F278" i="38"/>
  <c r="F279" i="38"/>
  <c r="F280" i="38"/>
  <c r="F281" i="38"/>
  <c r="F282" i="38"/>
  <c r="F283" i="38"/>
  <c r="F284" i="38"/>
  <c r="F285" i="38"/>
  <c r="F290" i="38"/>
  <c r="B14" i="3" l="1"/>
  <c r="F201" i="38"/>
  <c r="F202" i="38"/>
  <c r="F203" i="38"/>
  <c r="F204" i="38"/>
  <c r="F205" i="38"/>
  <c r="F206" i="38"/>
  <c r="F207" i="38"/>
  <c r="F200" i="38"/>
  <c r="F199" i="38"/>
  <c r="F198" i="38"/>
  <c r="F197" i="38"/>
  <c r="F196" i="38"/>
  <c r="F195" i="38"/>
  <c r="F194" i="38"/>
  <c r="F193" i="38"/>
  <c r="F161" i="38"/>
  <c r="F162" i="38"/>
  <c r="F163" i="38"/>
  <c r="F164" i="38"/>
  <c r="F165" i="38"/>
  <c r="F301" i="38" s="1"/>
  <c r="F166" i="38"/>
  <c r="F167" i="38"/>
  <c r="F168" i="38"/>
  <c r="F169" i="38"/>
  <c r="F170" i="38"/>
  <c r="F171" i="38"/>
  <c r="F172" i="38"/>
  <c r="F173" i="38"/>
  <c r="F174" i="38"/>
  <c r="F175" i="38"/>
  <c r="F176" i="38"/>
  <c r="F177" i="38"/>
  <c r="F178" i="38"/>
  <c r="F179" i="38"/>
  <c r="F180" i="38"/>
  <c r="F181" i="38"/>
  <c r="F182" i="38"/>
  <c r="F183" i="38"/>
  <c r="F184" i="38"/>
  <c r="F185" i="38"/>
  <c r="F186" i="38"/>
  <c r="F187" i="38"/>
  <c r="F188" i="38"/>
  <c r="F189" i="38"/>
  <c r="F190" i="38"/>
  <c r="F191" i="38"/>
  <c r="F192" i="38"/>
  <c r="F208" i="38"/>
  <c r="F209" i="38"/>
  <c r="F210" i="38"/>
  <c r="F211" i="38"/>
  <c r="F212" i="38"/>
  <c r="F213" i="38"/>
  <c r="F214" i="38"/>
  <c r="F215" i="38"/>
  <c r="F216" i="38"/>
  <c r="F217" i="38"/>
  <c r="F218" i="38"/>
  <c r="F219" i="38"/>
  <c r="F220" i="38"/>
  <c r="F221" i="38"/>
  <c r="F222" i="38"/>
  <c r="F223" i="38"/>
  <c r="F224" i="38"/>
  <c r="F225" i="38"/>
  <c r="F226" i="38"/>
  <c r="F227" i="38"/>
  <c r="F228" i="38"/>
  <c r="F229" i="38"/>
  <c r="F230" i="38"/>
  <c r="F231" i="38"/>
  <c r="F232" i="38"/>
  <c r="F233" i="38"/>
  <c r="F234" i="38"/>
  <c r="F235" i="38"/>
  <c r="F236" i="38"/>
  <c r="F237" i="38"/>
  <c r="F238" i="38"/>
  <c r="F239" i="38"/>
  <c r="F240" i="38"/>
  <c r="F241" i="38"/>
  <c r="F242" i="38"/>
  <c r="F243" i="38"/>
  <c r="F244" i="38"/>
  <c r="F245" i="38"/>
  <c r="F246" i="38"/>
  <c r="F247" i="38"/>
  <c r="F248" i="38"/>
  <c r="F249" i="38"/>
  <c r="F250" i="38"/>
  <c r="F251" i="38"/>
  <c r="F252" i="38"/>
  <c r="F253" i="38"/>
  <c r="F254" i="38"/>
  <c r="F255" i="38"/>
  <c r="F256" i="38"/>
  <c r="F257" i="38"/>
  <c r="F258" i="38"/>
  <c r="F259" i="38"/>
  <c r="F260" i="38"/>
  <c r="F261" i="38"/>
  <c r="F262" i="38"/>
  <c r="F263" i="38"/>
  <c r="F264" i="38"/>
  <c r="F265" i="38"/>
  <c r="F266" i="38"/>
  <c r="F267" i="38"/>
  <c r="F268" i="38"/>
  <c r="F269" i="38"/>
  <c r="F270" i="38"/>
  <c r="F160" i="38"/>
  <c r="F128" i="38"/>
  <c r="F129" i="38"/>
  <c r="F130" i="38"/>
  <c r="F131" i="38"/>
  <c r="F132" i="38"/>
  <c r="F133" i="38"/>
  <c r="F134" i="38"/>
  <c r="F135" i="38"/>
  <c r="F136" i="38"/>
  <c r="F137" i="38"/>
  <c r="F138" i="38"/>
  <c r="F139" i="38"/>
  <c r="F140" i="38"/>
  <c r="F141" i="38"/>
  <c r="F142" i="38"/>
  <c r="F143" i="38"/>
  <c r="F144" i="38"/>
  <c r="F145" i="38"/>
  <c r="F146" i="38"/>
  <c r="F147" i="38"/>
  <c r="F148" i="38"/>
  <c r="F149" i="38"/>
  <c r="F150" i="38"/>
  <c r="F151" i="38"/>
  <c r="F152" i="38"/>
  <c r="F153" i="38"/>
  <c r="F154" i="38"/>
  <c r="F127" i="38"/>
  <c r="F68" i="38"/>
  <c r="F69" i="38"/>
  <c r="F70" i="38"/>
  <c r="F71" i="38"/>
  <c r="F72" i="38"/>
  <c r="F73" i="38"/>
  <c r="F74" i="38"/>
  <c r="F75" i="38"/>
  <c r="F76" i="38"/>
  <c r="F77" i="38"/>
  <c r="F78" i="38"/>
  <c r="F79" i="38"/>
  <c r="F80" i="38"/>
  <c r="F81" i="38"/>
  <c r="F82" i="38"/>
  <c r="F83" i="38"/>
  <c r="F84" i="38"/>
  <c r="F85" i="38"/>
  <c r="F86" i="38"/>
  <c r="F87" i="38"/>
  <c r="F88" i="38"/>
  <c r="F89" i="38"/>
  <c r="F90" i="38"/>
  <c r="F91" i="38"/>
  <c r="F92" i="38"/>
  <c r="F93" i="38"/>
  <c r="F94" i="38"/>
  <c r="F95" i="38"/>
  <c r="F96" i="38"/>
  <c r="F97" i="38"/>
  <c r="F98" i="38"/>
  <c r="F99" i="38"/>
  <c r="F100" i="38"/>
  <c r="F101" i="38"/>
  <c r="F102" i="38"/>
  <c r="F103" i="38"/>
  <c r="F104" i="38"/>
  <c r="F105" i="38"/>
  <c r="F106" i="38"/>
  <c r="F107" i="38"/>
  <c r="F108" i="38"/>
  <c r="F109" i="38"/>
  <c r="F110" i="38"/>
  <c r="F111" i="38"/>
  <c r="F112" i="38"/>
  <c r="F113" i="38"/>
  <c r="F114" i="38"/>
  <c r="F115" i="38"/>
  <c r="F116" i="38"/>
  <c r="F117" i="38"/>
  <c r="F118" i="38"/>
  <c r="F119" i="38"/>
  <c r="F120" i="38"/>
  <c r="F67" i="38"/>
  <c r="F26" i="38"/>
  <c r="F27" i="38"/>
  <c r="F28" i="38"/>
  <c r="F29" i="38"/>
  <c r="F30" i="38"/>
  <c r="F31" i="38"/>
  <c r="F32" i="38"/>
  <c r="F33" i="38"/>
  <c r="F34" i="38"/>
  <c r="F35" i="38"/>
  <c r="F36" i="38"/>
  <c r="F37" i="38"/>
  <c r="F38" i="38"/>
  <c r="F39" i="38"/>
  <c r="F40" i="38"/>
  <c r="F41" i="38"/>
  <c r="F42" i="38"/>
  <c r="F43" i="38"/>
  <c r="F44" i="38"/>
  <c r="F45" i="38"/>
  <c r="F46" i="38"/>
  <c r="F47" i="38"/>
  <c r="F48" i="38"/>
  <c r="F49" i="38"/>
  <c r="F50" i="38"/>
  <c r="F51" i="38"/>
  <c r="F52" i="38"/>
  <c r="F53" i="38"/>
  <c r="F54" i="38"/>
  <c r="F55" i="38"/>
  <c r="F56" i="38"/>
  <c r="F57" i="38"/>
  <c r="F58" i="38"/>
  <c r="F25" i="38"/>
  <c r="F22" i="38"/>
  <c r="F66" i="37"/>
  <c r="F67" i="37"/>
  <c r="F68" i="37"/>
  <c r="F69" i="37"/>
  <c r="F51" i="3" l="1"/>
  <c r="F156" i="38"/>
  <c r="F49" i="3" s="1"/>
  <c r="F123" i="38"/>
  <c r="F47" i="3" s="1"/>
  <c r="F60" i="38"/>
  <c r="F45" i="3" s="1"/>
  <c r="F135" i="37"/>
  <c r="F136" i="37"/>
  <c r="F137" i="37"/>
  <c r="F138" i="37"/>
  <c r="F139" i="37"/>
  <c r="F148" i="37"/>
  <c r="F149" i="37"/>
  <c r="F150" i="37"/>
  <c r="F152" i="37"/>
  <c r="F134" i="37"/>
  <c r="F140" i="37"/>
  <c r="F141" i="37"/>
  <c r="F142" i="37"/>
  <c r="F143" i="37"/>
  <c r="F144" i="37"/>
  <c r="F145" i="37"/>
  <c r="F146" i="37"/>
  <c r="F147" i="37"/>
  <c r="F122" i="37"/>
  <c r="F123" i="37"/>
  <c r="F124" i="37"/>
  <c r="F119" i="37"/>
  <c r="F120" i="37"/>
  <c r="F121" i="37"/>
  <c r="F116" i="37"/>
  <c r="F117" i="37"/>
  <c r="F118" i="37"/>
  <c r="F105" i="37"/>
  <c r="F106" i="37"/>
  <c r="F86" i="37"/>
  <c r="F87" i="37"/>
  <c r="F88" i="37"/>
  <c r="F89" i="37"/>
  <c r="F90" i="37"/>
  <c r="F91" i="37"/>
  <c r="F82" i="37"/>
  <c r="F83" i="37"/>
  <c r="F84" i="37"/>
  <c r="F85" i="37"/>
  <c r="F60" i="37"/>
  <c r="F61" i="37"/>
  <c r="F62" i="37"/>
  <c r="F63" i="37"/>
  <c r="F64" i="37"/>
  <c r="F65" i="37"/>
  <c r="F70" i="37"/>
  <c r="F71" i="37"/>
  <c r="F73" i="37"/>
  <c r="F133" i="37"/>
  <c r="F115" i="37"/>
  <c r="F114" i="37"/>
  <c r="F43" i="37"/>
  <c r="F44" i="37"/>
  <c r="F45" i="37"/>
  <c r="F46" i="37"/>
  <c r="F47" i="37"/>
  <c r="F48" i="37"/>
  <c r="F49" i="37"/>
  <c r="F50" i="37"/>
  <c r="F51" i="37"/>
  <c r="F52" i="37"/>
  <c r="F53" i="37"/>
  <c r="F54" i="37"/>
  <c r="F55" i="37"/>
  <c r="F56" i="37"/>
  <c r="F57" i="37"/>
  <c r="F58" i="37"/>
  <c r="F59" i="37"/>
  <c r="F74" i="37"/>
  <c r="F30" i="37"/>
  <c r="F31" i="37"/>
  <c r="F32" i="37"/>
  <c r="F34" i="37"/>
  <c r="F54" i="3" l="1"/>
  <c r="F14" i="3" s="1"/>
  <c r="F151" i="37"/>
  <c r="F154" i="37" s="1"/>
  <c r="F37" i="3" s="1"/>
  <c r="E125" i="37"/>
  <c r="F125" i="37" s="1"/>
  <c r="F127" i="37" s="1"/>
  <c r="F35" i="3" s="1"/>
  <c r="F81" i="37"/>
  <c r="E107" i="37" s="1"/>
  <c r="F107" i="37" s="1"/>
  <c r="F109" i="37" l="1"/>
  <c r="F33" i="3" s="1"/>
  <c r="F28" i="37"/>
  <c r="F29" i="37"/>
  <c r="F22" i="37" l="1"/>
  <c r="F23" i="37"/>
  <c r="F24" i="37"/>
  <c r="F25" i="37"/>
  <c r="F26" i="37"/>
  <c r="F27" i="37"/>
  <c r="E33" i="37" l="1"/>
  <c r="F33" i="37" s="1"/>
  <c r="F42" i="37"/>
  <c r="E72" i="37" s="1"/>
  <c r="F72" i="37" s="1"/>
  <c r="F75" i="37" l="1"/>
  <c r="F31" i="3" s="1"/>
  <c r="F35" i="37" l="1"/>
  <c r="F29" i="3" s="1"/>
  <c r="F40" i="3" l="1"/>
  <c r="F12" i="3" l="1"/>
  <c r="F17" i="3" l="1"/>
  <c r="F19" i="3" s="1"/>
  <c r="F21" i="3" s="1"/>
</calcChain>
</file>

<file path=xl/sharedStrings.xml><?xml version="1.0" encoding="utf-8"?>
<sst xmlns="http://schemas.openxmlformats.org/spreadsheetml/2006/main" count="498" uniqueCount="289">
  <si>
    <t>%</t>
  </si>
  <si>
    <t>Količina</t>
  </si>
  <si>
    <t>Cena/enoto</t>
  </si>
  <si>
    <t>Vrednost</t>
  </si>
  <si>
    <t xml:space="preserve">Objekt: </t>
  </si>
  <si>
    <t>Naročnik:</t>
  </si>
  <si>
    <t>Zap.št.</t>
  </si>
  <si>
    <t>Opis del</t>
  </si>
  <si>
    <t>Enota</t>
  </si>
  <si>
    <t>1.</t>
  </si>
  <si>
    <t>2.</t>
  </si>
  <si>
    <t>3.</t>
  </si>
  <si>
    <t>SKUPAJ:</t>
  </si>
  <si>
    <t>OBČINA LENART</t>
  </si>
  <si>
    <t>Trg osvoboditve 7</t>
  </si>
  <si>
    <t>2230 Lenart v Slovenskih Goricah</t>
  </si>
  <si>
    <t>SKUPNA REKAPITULACIJA</t>
  </si>
  <si>
    <t>I.</t>
  </si>
  <si>
    <t>DDV 22%</t>
  </si>
  <si>
    <t>SKUPAJ EUR Z DDV</t>
  </si>
  <si>
    <r>
      <t>m</t>
    </r>
    <r>
      <rPr>
        <vertAlign val="superscript"/>
        <sz val="10"/>
        <rFont val="Arial CE"/>
        <charset val="238"/>
      </rPr>
      <t>2</t>
    </r>
  </si>
  <si>
    <t>II.</t>
  </si>
  <si>
    <t>REKAPITULACIJA</t>
  </si>
  <si>
    <t>Predmet:</t>
  </si>
  <si>
    <t>Poslovno industrijska cona Lenart</t>
  </si>
  <si>
    <t>Izdelava glavne in priključnih cest - 2.faza</t>
  </si>
  <si>
    <t>2. FAZA</t>
  </si>
  <si>
    <t>PREDDELA</t>
  </si>
  <si>
    <t>PREDDELA SKUPAJ</t>
  </si>
  <si>
    <r>
      <t>m</t>
    </r>
    <r>
      <rPr>
        <vertAlign val="superscript"/>
        <sz val="10"/>
        <rFont val="Arial CE"/>
        <charset val="238"/>
      </rPr>
      <t>3</t>
    </r>
  </si>
  <si>
    <t>III.</t>
  </si>
  <si>
    <t>VOZIŠČNE KONSTRUKCIJE</t>
  </si>
  <si>
    <t>OPOMBA:</t>
  </si>
  <si>
    <t>GLAVNA CESTA IN PRIKLJUČNA CESTA</t>
  </si>
  <si>
    <t>VOZIŠČNE KONSTRUKCIJE SKUPAJ</t>
  </si>
  <si>
    <t>GLAVNA IN PRIKLJUČNA CESTA - II. FAZA</t>
  </si>
  <si>
    <t>Preddela</t>
  </si>
  <si>
    <t>Voziščne konstrukcije</t>
  </si>
  <si>
    <t xml:space="preserve">Smerna zakoličba osi ceste </t>
  </si>
  <si>
    <t>m</t>
  </si>
  <si>
    <t>Postavitev prečnih profilov z označitvijo naklonov</t>
  </si>
  <si>
    <t>kom</t>
  </si>
  <si>
    <t>Razna nepredvidena preddela. Obračuna se po dejanskih stroških.</t>
  </si>
  <si>
    <t>5% od postavk.pog.I.</t>
  </si>
  <si>
    <t>Planiranje in valjanje planuma spodnjega ustroja; komprimacija Memin = 20 Mpa</t>
  </si>
  <si>
    <t xml:space="preserve">Dobava in strojno polaganje bitumenskega nosilnega sloja AC22 base  B 50/70 A3 v uvaljani deb. 7 cm </t>
  </si>
  <si>
    <t>4.</t>
  </si>
  <si>
    <t>Dobava, izkop, nakladanje in prevoz drobljenca 0/32 za tampon cestišča. Vgrajevanje s planiranjem +- 3cm  in komprimiranjem do vrednosti Memin = 120 MPa. Vlaženje po potrebi. Obračun v komprimiranem stanju. Povprečna deb. 40 cm.</t>
  </si>
  <si>
    <t>Dobava, izkop, nakladanje in prevoz drobljenca 0/32 za tampon pločnika. Vgrajevanje s planiranjem +- 3cm  in komprimiranjem do vrednosti Memin = 60 MPa. Vlaženje po potrebi. Obračun v komprimiranem stanju. Povprečna deb. 30 cm.</t>
  </si>
  <si>
    <t>5.</t>
  </si>
  <si>
    <t>Pobrizg asfalta z bitumensko emulzijo 0,4 kg/m2, (pred asfaltno izravnavo ter pred asfaltiranjem drugega, finega sloja)</t>
  </si>
  <si>
    <t>6.</t>
  </si>
  <si>
    <t xml:space="preserve">Izdelava obrabnozaporne plasti AC 8 surf B 70/100 A4, v deb. 4 cm - fini, enoslojno asfaltiranje </t>
  </si>
  <si>
    <t>7.</t>
  </si>
  <si>
    <t>Dobava in vgraditev predfabriciranih dvignjenih ali pogreznjenih robnikov iz cementnega betona s prerezom 15/25/100. Z izkopi, podložnim tamponom 0-32 mm v debelini 25 cm in betonom, ter vsemi pomožnimi deli in transporti</t>
  </si>
  <si>
    <t>8.</t>
  </si>
  <si>
    <t>9.</t>
  </si>
  <si>
    <t>Dobava in vgraditev predfabriciranih dvignjenih ali pogreznjenih robnikov iz cementnega betona s prerezom 8/25/100. Z izkopi, podložnim tamponom 0-32 mm v debelini 25 cm in betonom, ter vsemi pomožnimi deli in transporti</t>
  </si>
  <si>
    <t>ODVODNJAVANJE</t>
  </si>
  <si>
    <t>Dobava in montaža cestnega požiralnika iz betonske cevi fi 60 cm, s stranskim vtokom ter LTŽ pokrovom 60 cm, nosilnosti 40 ton. Z izkopi, zidarsko obdelavo, priklopi cevi in pomožnimi deli ter transporti in prenosi</t>
  </si>
  <si>
    <t>Izdelava vtočnega jaška iz bet.cevi fi 40 cm z LTŽ vtočno muldno rešetko 40/40 cm nosilnosti 40 ton. Z izkopi, zidarsko obdelavo, priklopi cevi in pomožnimi deli ter transporti in prenosi - vtočni jaški iz asf.muld</t>
  </si>
  <si>
    <t>Izdelava kanalizacije iz PE rebraste cevi fi 315 SN8. PE cevi obbetonirane z MB25 v debelini 20 cm ter vstavljena armaturna mreža Q335. Z izkopi, betonsko posteljico deb. 20 cm. Z vsemi potrebnimi fazonskimi komadi, izkopi, transporti, zasipi s tamponom i</t>
  </si>
  <si>
    <t>Razna nepredvidena dela odvodnjavanja</t>
  </si>
  <si>
    <t>5% od postavk.pog.III.</t>
  </si>
  <si>
    <t>Razna nepredvidena dela voziščnih konstrukcij</t>
  </si>
  <si>
    <t>2% od postavk.pog.III.</t>
  </si>
  <si>
    <t>ODVODNJAVANJE SKUPAJ</t>
  </si>
  <si>
    <t>IV.</t>
  </si>
  <si>
    <t>OPREMA CESTE</t>
  </si>
  <si>
    <t>OPREMA CESTE SKUPAJ</t>
  </si>
  <si>
    <t>Izdelava tankoslojne prečne in ostalih označb na vozišču z enokomponentno belo barvo, vključno 250 g/m2 posipa z drobci / kroglicami stekla, strojno, debelina plasti suhe snovi 300 mikrometra, širina črte 10  cm (robna črta V-4 (1-1-1) in V-1)</t>
  </si>
  <si>
    <t>Izdelava tankoslojne prečne in ostalih označb na vozišču z enokomponentno belo barvo, vključno 250 g/m2 posipa z drobci / kroglicami stekla, strojno, debelina plasti suhe snovi 300 mikrometra, širina črte 50 cm (prehod za pešce, stop črte)</t>
  </si>
  <si>
    <t>Dobava, vgradnja in montaža prometnega znaka (bet.temelj, stebriček in prom.znak). Z izkopom in vsemi potrebnimi in pomožnimi deli in transporti. Znak podloga iz aluminijaste pločevine, znak z barvo-folijo vrste, velikost od 0,21 do 0,40 m2 (znaki z odsevno folijo I. vrste, 60x60 (2x III-29, 2x III-30, 1x II-2, 1x III-6)</t>
  </si>
  <si>
    <t>Razna nepredvidena dela opreme ceste</t>
  </si>
  <si>
    <t>V.</t>
  </si>
  <si>
    <t>ZUNANJA UREDITEV</t>
  </si>
  <si>
    <t>ZUNANJA UREDITEV SKUPAJ</t>
  </si>
  <si>
    <t>Humuziranje, fino planiranje brežin in setev travne mešanice 0,4 kg/m2 - brežine in ureditev trajnih deponij</t>
  </si>
  <si>
    <t>Režijske ure - po naročilu nadzora in vpisu v gradbeni dnevnik</t>
  </si>
  <si>
    <t xml:space="preserve">     - PK in KV delavec</t>
  </si>
  <si>
    <t>ura</t>
  </si>
  <si>
    <t xml:space="preserve">     - rovokopač</t>
  </si>
  <si>
    <t xml:space="preserve">     - minibager do 8 T</t>
  </si>
  <si>
    <t xml:space="preserve">     - bager do 25 T</t>
  </si>
  <si>
    <t xml:space="preserve">     - kamion 16 T</t>
  </si>
  <si>
    <t>Razna nepredvidena dela zunanje ureditve</t>
  </si>
  <si>
    <t>3% od postavk.pog.III.</t>
  </si>
  <si>
    <t>Geomehanski nadzor</t>
  </si>
  <si>
    <t>EUR</t>
  </si>
  <si>
    <t>* izvedba del in materiala po popisu iz postavke</t>
  </si>
  <si>
    <t>* vsi stroški, potrebni za zagotavljanje varnosti vseh udeležencev v območju gradbišča v času gradnje</t>
  </si>
  <si>
    <t>* vsi transporti in prenosi v območju gradbišča in izven območja gradbišča</t>
  </si>
  <si>
    <t>* morebitno potrebno razpiranje izkopov z kovinskimi zagatnimi elementi</t>
  </si>
  <si>
    <t>* stroški porabe električne energije in vode v času gradnje</t>
  </si>
  <si>
    <t>Splošno:</t>
  </si>
  <si>
    <t xml:space="preserve">* zaščita in razpiranje izkopov po potrebi </t>
  </si>
  <si>
    <t>* vsi izkopi se morajo izvajati pod kotom naravnega trenja oz. zavarovati glede na danosti terena</t>
  </si>
  <si>
    <t>* vsi izkopi in transporti izkopanih materialov se obračunavajo v raščenem stanju</t>
  </si>
  <si>
    <t>* vsi zasipi in nasipi se obračunavajo v zbitem, utrjenem stanju</t>
  </si>
  <si>
    <t>Oprema ceste</t>
  </si>
  <si>
    <t>Zunanj ureditev</t>
  </si>
  <si>
    <t xml:space="preserve">Dobava in strojno polaganje bitumenskega obrabnega sloja AC 11 surf PmB  45/80-65 A2 v uvaljani deb. 4 cm </t>
  </si>
  <si>
    <t>Izdelava kanalizacije iz PE rebraste cevi fi 200 SN8. PE cevi obbetonirane z MB25 v debelini 20 cm ter vstavljena armaturna mreža Q335. Z izkopi, betonsko posteljico deb. 20 cm. Z vsemi potrebnimi fazonskimi komadi, izkopi, transporti, zasipi s tamponom i</t>
  </si>
  <si>
    <t>Dovoz zemljine III. ktg iz trajne deponije v oddaljenosti do 3 km, vključno z utrjevanjem in planiranjem. Groba izravnava.</t>
  </si>
  <si>
    <t>10.</t>
  </si>
  <si>
    <t>Dobava, transport, in polaganje filterske polsti pred nasipanjem tampona (politlak filc 300g).</t>
  </si>
  <si>
    <t>11.</t>
  </si>
  <si>
    <t>MONTAŽNA DELA</t>
  </si>
  <si>
    <t>MONTAŽNA DELA - VODOVOD, TK, JAVNA RAZSVETLJAVA</t>
  </si>
  <si>
    <t>Priprava gradbišča z vsemi potrebnimi deli in materiali,</t>
  </si>
  <si>
    <t>kos</t>
  </si>
  <si>
    <t>Vzpostavitev gradbišča v prvotno stanje po končanju</t>
  </si>
  <si>
    <t>vseh del</t>
  </si>
  <si>
    <t xml:space="preserve">Postavljanje prečnih profilov iz desk na lesenih količkih </t>
  </si>
  <si>
    <t>z niveliranjem in zapisom oznak</t>
  </si>
  <si>
    <t>Zakoličenje osi cevovoda z niveliranjem ter postavljanjem</t>
  </si>
  <si>
    <t>in zavarovanjem profilov</t>
  </si>
  <si>
    <t>Varovanje stabilnosti obstoječih drogov za Telekom, JR itd.</t>
  </si>
  <si>
    <t>-elektro, PTT drogovi</t>
  </si>
  <si>
    <t>m2</t>
  </si>
  <si>
    <t>Črpanje vode iz gradbene jame med izvajanjem prevezav</t>
  </si>
  <si>
    <t>ter drugih del na obstoječem vodovodu. Vključno z vsemi</t>
  </si>
  <si>
    <t>pomožnimi deli in materiali</t>
  </si>
  <si>
    <t>ur</t>
  </si>
  <si>
    <t>Ureditev provizorijev za prehod preko jarka v času gradnje,</t>
  </si>
  <si>
    <t xml:space="preserve">v skladu s predpisi iz varstva pri delu z možnostjo prenosa </t>
  </si>
  <si>
    <t>in večkratno uporabo.</t>
  </si>
  <si>
    <t>Zavarovanje gradbišča med gradnjo vključno s pridobivanjem</t>
  </si>
  <si>
    <t>dovoljenja za delno zaporo ceste, prometno signalizacijo :</t>
  </si>
  <si>
    <t>letve, opozorilne vrvice, znaki, svetlobna telesa, eventuelna</t>
  </si>
  <si>
    <t>semaforizacija , vključno z odstranitvijo prometne signalizacije</t>
  </si>
  <si>
    <t>PREDDELA  SKUPAJ</t>
  </si>
  <si>
    <t xml:space="preserve">Vsa izkopna dela in transporti izkopnih materialov se obračunajo </t>
  </si>
  <si>
    <t xml:space="preserve">po prostornini zemljine v raščenem stanju. Vsa nasipna dela se </t>
  </si>
  <si>
    <t>obračunavajo po prostornini zemljine v vgrajenem stanju.</t>
  </si>
  <si>
    <t>Površinski izkop (z bagri) z nakladanjem na prevozno sredstvo</t>
  </si>
  <si>
    <t>ter transportom na gradbiščno deponijo.</t>
  </si>
  <si>
    <t>m3</t>
  </si>
  <si>
    <t>Strojni izkop zgornjega ustroja ceste širine 3,00 m , globine</t>
  </si>
  <si>
    <t>0,4 m z nakladanjem na kamion, odvoz na deponijo na razdalji</t>
  </si>
  <si>
    <t>5 km z vsemi deli in stroški deponije</t>
  </si>
  <si>
    <r>
      <t>brežin 75</t>
    </r>
    <r>
      <rPr>
        <sz val="10"/>
        <rFont val="Arial"/>
        <family val="2"/>
        <charset val="238"/>
      </rPr>
      <t>°</t>
    </r>
    <r>
      <rPr>
        <sz val="10"/>
        <rFont val="Arial CE"/>
        <charset val="238"/>
      </rPr>
      <t xml:space="preserve"> z nakladanjem na kamion in ( upošteva se izkop do planuma </t>
    </r>
  </si>
  <si>
    <t xml:space="preserve">ureditve ) in odvoz na trajno deponijo do 5000 m  </t>
  </si>
  <si>
    <t>z vsemi deli in stroški na deponiji.</t>
  </si>
  <si>
    <t>- izkop v terenu III. - IV. Kategorije.</t>
  </si>
  <si>
    <t>Ročni izkop pri križanju z obstoječimi komunalnimi vodi:</t>
  </si>
  <si>
    <t>mednarodni optični kabel, telekom, NN, VN, obstoječi vodovod,</t>
  </si>
  <si>
    <t>HP vodovod.</t>
  </si>
  <si>
    <t>Ročni izkop jarka širine dna 0,7 m,  globine do 2.0 m vertikalen</t>
  </si>
  <si>
    <t xml:space="preserve">izkop, odmet na stran 1 m od roba jarka ( upošteva se izkop </t>
  </si>
  <si>
    <t>do planuma ureditve )</t>
  </si>
  <si>
    <t>Fino strojno in ročno planiranje dna jarka po globinski zakoličbi</t>
  </si>
  <si>
    <t>nivelete s toč. +-2cm</t>
  </si>
  <si>
    <t>Izdelava peščene posteljice iz peska granulacije 0-4 mm,</t>
  </si>
  <si>
    <t xml:space="preserve">za cevovod s strojnim nabijanjem do 95% po Proctorju </t>
  </si>
  <si>
    <t xml:space="preserve">in izravnavo do točnosti +-0,5 cm. Debelina peščene </t>
  </si>
  <si>
    <t>posteljice  je 10 cm, vključno z nabavo in dobavo peš.mat.</t>
  </si>
  <si>
    <t>Detto 7, le pesek 0-8 mm, za zasip ob cevi do temena,</t>
  </si>
  <si>
    <t>komprimacija do 95% po Proctorju</t>
  </si>
  <si>
    <t>komprimacijskimi sredstvi v plasteh po 30 cm do zbitosti,</t>
  </si>
  <si>
    <t>to je do 95% po Proctorju.</t>
  </si>
  <si>
    <t xml:space="preserve">Strojni zasip jarka za cevovod z izkopanim </t>
  </si>
  <si>
    <t>materialom s strojnim komprimiranjem s težkimi</t>
  </si>
  <si>
    <t xml:space="preserve">Strojno nakladanje viška materiala na kamion, odvoz do 5,0 km </t>
  </si>
  <si>
    <t xml:space="preserve">na trajno deponijo, vključno stroški deponije-od ročnega izkopa </t>
  </si>
  <si>
    <t>jarka in kom. vod.</t>
  </si>
  <si>
    <t>ZEMELJSKA DELA</t>
  </si>
  <si>
    <t xml:space="preserve">   III.,IV.kat.</t>
  </si>
  <si>
    <t xml:space="preserve">m3 </t>
  </si>
  <si>
    <t>ZEMELJSKA DELA  SKUPAJ</t>
  </si>
  <si>
    <t>12.</t>
  </si>
  <si>
    <t>GLAVNA IN PRIKLJUČNA CESTA  SKUPAJ</t>
  </si>
  <si>
    <t>MONTAŽNA DELA -  VODOVOD, TK, JAVNA RAZSVETLJAVA</t>
  </si>
  <si>
    <t>Zemeljska dela</t>
  </si>
  <si>
    <t xml:space="preserve">Strojni izkop jarka s širino dna 1,8 m, globine do 2,0 m, naklon </t>
  </si>
  <si>
    <t>- izkop v terenu III., kategorije.</t>
  </si>
  <si>
    <t>OBJEKTI NA CEVOVODU</t>
  </si>
  <si>
    <t xml:space="preserve">z vsemi pomožnimi deli in prenosi do mesta vgraditve </t>
  </si>
  <si>
    <t>- za sidrne bloke hidrantov</t>
  </si>
  <si>
    <t>Dobava in vgrajevanje betona MB 15 v nearmirane konstrukcije;</t>
  </si>
  <si>
    <t>z vsemi pomožnimi deli in prenosi do mesta vgraditve</t>
  </si>
  <si>
    <t xml:space="preserve">Dobava in vgrajevanje montažnih betonskih podložk za </t>
  </si>
  <si>
    <t xml:space="preserve">cestne kape z vsemi pomožnimi deli in prenosi do mesta </t>
  </si>
  <si>
    <t>vgraditve na končno niveleto ceste.</t>
  </si>
  <si>
    <t>Obbetoniranje drogov signalnih tablic za označevanje</t>
  </si>
  <si>
    <t>zasunov in hidrantov .Poraba betona do 0,25 m3 po komadu.</t>
  </si>
  <si>
    <t>Gradbena dela pri navezavi na obstoječi vodovod, vključno</t>
  </si>
  <si>
    <t xml:space="preserve">s pomožnimi deli za rezanje cev. Upošt. je prekinitev </t>
  </si>
  <si>
    <t xml:space="preserve"> dobave vode, zapora in praznitev cevovoda.</t>
  </si>
  <si>
    <t>vsemi prenosi, izdelavo novih temeljev, zasipom in vsem delom.</t>
  </si>
  <si>
    <t>OBJEKTI NA CEVOVODU  SKUPAJ</t>
  </si>
  <si>
    <t>Objekti na cevovodu</t>
  </si>
  <si>
    <t>Ponovna postavitev prometnih znakov in napisnih tabl, vključno s</t>
  </si>
  <si>
    <t>Dobava in montaža JE zaščitnih cevi v kompletu z drsnimi</t>
  </si>
  <si>
    <t>obroči in tesnilnimi mašetami.</t>
  </si>
  <si>
    <t>DN 350</t>
  </si>
  <si>
    <t xml:space="preserve">Dobava in montaža armatur, vključno z vsem </t>
  </si>
  <si>
    <t>potrebnim spojnim, tesnilnim in pritrdilnim nerjavečim</t>
  </si>
  <si>
    <t>materialom iz NL, NP 10, ISO 2531</t>
  </si>
  <si>
    <t>medprirobnična loputa DN 150</t>
  </si>
  <si>
    <t>EV zasun DN 150 z vgradbeno garnituro in cestno kapo</t>
  </si>
  <si>
    <t>Hidrant nadzemni DN 80</t>
  </si>
  <si>
    <t>Zračnik DN 50</t>
  </si>
  <si>
    <t xml:space="preserve">Dobava, vgradnja spojk vključno z vsem </t>
  </si>
  <si>
    <t>materialom iz Ductila, NP 10, ISO 2531</t>
  </si>
  <si>
    <t>SPOJKA UNIVERZALNA DN 150</t>
  </si>
  <si>
    <t>Dobava in montaža avtomatskega odzračevalnega</t>
  </si>
  <si>
    <t>ventila v PVC jašku z vsem potrebnim</t>
  </si>
  <si>
    <t>spojnim in tesnilnim materialom.</t>
  </si>
  <si>
    <t>ZRAČNIK DN 50</t>
  </si>
  <si>
    <t>JAŠEK MK 500</t>
  </si>
  <si>
    <t>KROGELNI VENTIL DN 50</t>
  </si>
  <si>
    <t>PC cev DN 50</t>
  </si>
  <si>
    <t>P - oklep DN 150</t>
  </si>
  <si>
    <t>Izvedba prevezav sekundarnih vodov v kompletu</t>
  </si>
  <si>
    <t>z navrtalnim oklepom, cestnim zaklopnikom in</t>
  </si>
  <si>
    <t xml:space="preserve"> cestno kapo</t>
  </si>
  <si>
    <t>Dvakratni prerez obstoječega cevovoda z izvedbo</t>
  </si>
  <si>
    <t>navezave s strani upravljalca</t>
  </si>
  <si>
    <t>LŽ  DN 150</t>
  </si>
  <si>
    <t xml:space="preserve">Dezinfekcija in izpiranje cevovoda </t>
  </si>
  <si>
    <t xml:space="preserve">Tlačni preizkus cevovoda </t>
  </si>
  <si>
    <t>Dobava in polaganje signalnega traka nad cevovodom</t>
  </si>
  <si>
    <t>Analiza vzorca vode s strani pooblaščene organizacije</t>
  </si>
  <si>
    <t>Dobava in montaža drogov s tablicami za označevanje</t>
  </si>
  <si>
    <t>hidrantov</t>
  </si>
  <si>
    <t>Preizkus hidrantov s strani pooblaščene organizacije</t>
  </si>
  <si>
    <t>MONTAŽNA DELA  SKUPAJ</t>
  </si>
  <si>
    <t>Montažna dela</t>
  </si>
  <si>
    <t xml:space="preserve">Dobava, transport, raznos in montaža LŽ cevi iz duktilne litine po EN 545:2010, dolžine 6 m , notranje cementne prevleke, zunanja zaščita Zn + Al debeline 40g/m2 in končna zunanja zaščita, klasa C64, sidrni spoj </t>
  </si>
  <si>
    <t xml:space="preserve">DN 150 </t>
  </si>
  <si>
    <t xml:space="preserve">DN 100 </t>
  </si>
  <si>
    <t xml:space="preserve">Dobava, transport, raznos in montaža LŽ fazonov po EN 545, zun. Zaščita epoxy min 250 mikronov, vključno s tesnilnim in pritrdilnim materialom iz neerjavečega jekla. Vsi fazonski kosi z obojko zajemajo tudi varovala proti izvleku </t>
  </si>
  <si>
    <t>1 EU DN 150</t>
  </si>
  <si>
    <t>2 EU DN 100</t>
  </si>
  <si>
    <t>3 F DN 150</t>
  </si>
  <si>
    <t>4  F DN 100</t>
  </si>
  <si>
    <t xml:space="preserve">5 FF DN 150X500 </t>
  </si>
  <si>
    <t>6 FF DN 100X500</t>
  </si>
  <si>
    <t>7 FF DN 80X500</t>
  </si>
  <si>
    <t>8 FF DN 80X200</t>
  </si>
  <si>
    <t>9 FFR DN 200/150</t>
  </si>
  <si>
    <t>10 FFR DN 100/80</t>
  </si>
  <si>
    <t>11 FFK DN 150/45 St</t>
  </si>
  <si>
    <t>12 FFK DN 100/45 st</t>
  </si>
  <si>
    <t>13 FFK DN 100/(11 st</t>
  </si>
  <si>
    <t>14 FFK DN 80/45 st</t>
  </si>
  <si>
    <t>15 MMK DN 150/45 st</t>
  </si>
  <si>
    <t>16 MMK DN 150/22 st</t>
  </si>
  <si>
    <t>17 MMK DN 150/11 st</t>
  </si>
  <si>
    <t xml:space="preserve">18 MMK DN 150/100 </t>
  </si>
  <si>
    <t>19 MMA DN 150/80</t>
  </si>
  <si>
    <t>20 T DN 200/200</t>
  </si>
  <si>
    <t>21 T DN 150/100</t>
  </si>
  <si>
    <t>22 T DN 100/100</t>
  </si>
  <si>
    <t>23 N DN 80</t>
  </si>
  <si>
    <t xml:space="preserve">24 X DN 150 </t>
  </si>
  <si>
    <t xml:space="preserve">kos </t>
  </si>
  <si>
    <t xml:space="preserve">Povezava hišnih priključkov v kompletu z navrtalnim oklepom, vrtljivim kolenom tip ZAK, cestnim zaklopnikom, vgradbeno garnituro, kapo, PE cevjo dolžine do 10m in PVC Zaščitno cevjo in navezavo na obstoječ priključek. Izvede upravljalec sistema. </t>
  </si>
  <si>
    <t>1 d32</t>
  </si>
  <si>
    <t>13.</t>
  </si>
  <si>
    <t>14.</t>
  </si>
  <si>
    <t>15.</t>
  </si>
  <si>
    <t>16.</t>
  </si>
  <si>
    <t>17.</t>
  </si>
  <si>
    <t>18.</t>
  </si>
  <si>
    <t>TK CEVI</t>
  </si>
  <si>
    <t>Dobava in polaganje kabelske kanalizacije iz zaščitnih cevi (rumene barve) z opozorilnim trakom, skupaj z vsemi pomožnimi deli, prenosi in materialom</t>
  </si>
  <si>
    <t xml:space="preserve">Izdelava bet.kab. AB jaška velikosti fi-100cm in globine 120cm, betoniranje, vgradnja LTŽ pokrova, 
izdelava uvodnih oken, z dobavo vsega potrebnega materiala </t>
  </si>
  <si>
    <t>2x PVC SN4 fi-125</t>
  </si>
  <si>
    <t>JAVNA RAZSVETLJAVA</t>
  </si>
  <si>
    <t>19.</t>
  </si>
  <si>
    <t>Dobava in polaganje kabelske kanalizacije iz zaščitnih cevi (rdeče barve) z opozorilnim trakom, skupaj z vsemi pomožnimi deli, prenosi in materialom</t>
  </si>
  <si>
    <t>4x PVC SN4 fi-160</t>
  </si>
  <si>
    <t>20.</t>
  </si>
  <si>
    <t>MONTAŽNA DELA -  VODOVOD, TK, JAVNA RAZSVETLJAVA  SKUPAJ</t>
  </si>
  <si>
    <t>Odvodnjavanje in kanalizacija</t>
  </si>
  <si>
    <t xml:space="preserve">Kanalizacijske cevi z enotno debelino po veljavnih standardih SIST, trdi PVC minimalne togosti SN-8, ali centr. poliester, položene na oblikovano betonsko posteljico polno obbetoniranimi z betonom C12/15 v količini do 0,170 m3/m1 z vsemi pomožnimi deli, dobavo in transp. cevi in tesnil z vsemi prenosi in prevozi mat. do mesta vgraditve vključno z betonom za obbetoniranje cevi.                             </t>
  </si>
  <si>
    <t>- DN 250 mm</t>
  </si>
  <si>
    <t xml:space="preserve">REVIZIJSKI JAŠEK - tipiziran; iz poliestra (PE, vodotesni beton) fi 1000 mm na kanalu  fi 250 mm , globine do 1,90 m, kompletno z AB vencem in obročem za okvir in pokrov ter AB tipsko krovno ploščo. Mulda je oblikovana s cevjo. Prehod med poliestrom in AB vencem pri jaških iz poliestra je izveden preko profilne gume. Debelina stene 9 mm z obročnimi ojačitvami po načrtu proizvajalca za predmetni načrt (s protivzgonsko zaščito).                       </t>
  </si>
  <si>
    <t xml:space="preserve">Izvedba hišnega priključka L = cca 5 m: cevi PVC, DN 160 mm, kompletno z izkopom, zasipom in vsemi deli na površini.                   </t>
  </si>
  <si>
    <t xml:space="preserve">Izvedba priključka na obstoječi revizijski jašek fi 100 cm zbiralnika na globini 2,80 m, kompletno z vsemi deli. </t>
  </si>
  <si>
    <t>Dobava in montaža tipskih (vroče cinkani) kandelabrov h=9, komplet s priključno omarico, varovalko, sponkami in ozičenjem</t>
  </si>
  <si>
    <t>Dobava in polaganje kabla: - NYY-J 4x16mm+2,5 0,1/1kV</t>
  </si>
  <si>
    <t>Dobava in polaganje pocinkanega vlajenca 25*4mm ali (Cu vrv 35mm2) in povezava s kandelabrom</t>
  </si>
  <si>
    <t>geodetski posnetek</t>
  </si>
  <si>
    <t>Priprava NN razvodov do parcel, Dobava in polaganje kabelske kanalizacije iz zaščitnih cevi (rdeče barve) z opozorilnim trakom, skupaj z vsemi pomožnimi deli, prenosi in materialom</t>
  </si>
  <si>
    <t>Dobava in montaža svetilk kot na primer: tip Grah Automotive LSL super 30 s sijalko 1xLED - 60 W/cca 5000lm, komplet z instalacijo NYM 4*1,5mm2 in priključnim setom ter nosilcem po potrditvi naročnika z vsemi spremljajočimi stroški</t>
  </si>
  <si>
    <t>POPRAVLJENO KOT V ODGOVORIH NA VPRAŠANJA NA PORTALU JAVNIH NAROČIL DNE17.05.2018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</si>
</sst>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S_I_T_-;\-* #,##0.00\ _S_I_T_-;_-* \-??\ _S_I_T_-;_-@_-"/>
    <numFmt numFmtId="165" formatCode="###,###,##0.00"/>
    <numFmt numFmtId="166" formatCode="#,##0.00\ _€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10"/>
      <name val="Arial CE"/>
      <charset val="238"/>
    </font>
    <font>
      <sz val="10"/>
      <color indexed="8"/>
      <name val="Arial CE"/>
      <family val="2"/>
      <charset val="238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64" fontId="1" fillId="0" borderId="0" applyFont="0" applyFill="0" applyAlignment="0" applyProtection="0"/>
    <xf numFmtId="0" fontId="1" fillId="0" borderId="0"/>
  </cellStyleXfs>
  <cellXfs count="163"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 applyBorder="1"/>
    <xf numFmtId="0" fontId="3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Border="1"/>
    <xf numFmtId="0" fontId="3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/>
    <xf numFmtId="0" fontId="5" fillId="0" borderId="0" xfId="0" applyFont="1"/>
    <xf numFmtId="0" fontId="8" fillId="0" borderId="0" xfId="0" applyFont="1" applyFill="1" applyBorder="1"/>
    <xf numFmtId="0" fontId="1" fillId="0" borderId="1" xfId="0" applyFont="1" applyBorder="1"/>
    <xf numFmtId="0" fontId="5" fillId="0" borderId="1" xfId="0" applyFont="1" applyBorder="1"/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horizontal="right" vertical="top" wrapText="1"/>
    </xf>
    <xf numFmtId="0" fontId="9" fillId="0" borderId="0" xfId="0" applyNumberFormat="1" applyFont="1" applyFill="1" applyAlignment="1">
      <alignment horizontal="justify" vertical="top" wrapText="1"/>
    </xf>
    <xf numFmtId="0" fontId="11" fillId="0" borderId="0" xfId="0" applyFont="1" applyFill="1" applyAlignment="1">
      <alignment horizontal="right" vertical="top" wrapText="1"/>
    </xf>
    <xf numFmtId="0" fontId="11" fillId="0" borderId="0" xfId="0" applyFont="1" applyAlignment="1">
      <alignment horizontal="right" vertical="top" wrapText="1"/>
    </xf>
    <xf numFmtId="0" fontId="0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 applyFill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justify" vertical="top" wrapText="1"/>
    </xf>
    <xf numFmtId="4" fontId="3" fillId="0" borderId="0" xfId="0" applyNumberFormat="1" applyFont="1" applyFill="1" applyAlignment="1">
      <alignment vertical="center"/>
    </xf>
    <xf numFmtId="0" fontId="11" fillId="0" borderId="0" xfId="0" applyFont="1" applyAlignment="1">
      <alignment vertical="top" wrapText="1"/>
    </xf>
    <xf numFmtId="4" fontId="0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justify" vertical="top" wrapText="1"/>
    </xf>
    <xf numFmtId="0" fontId="0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11" fillId="0" borderId="0" xfId="0" applyFont="1" applyFill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ont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3" xfId="0" applyFont="1" applyBorder="1"/>
    <xf numFmtId="0" fontId="3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3" fillId="0" borderId="4" xfId="0" applyFont="1" applyFill="1" applyBorder="1"/>
    <xf numFmtId="0" fontId="0" fillId="0" borderId="4" xfId="0" applyFont="1" applyFill="1" applyBorder="1"/>
    <xf numFmtId="0" fontId="3" fillId="0" borderId="0" xfId="0" applyFont="1"/>
    <xf numFmtId="4" fontId="3" fillId="0" borderId="0" xfId="0" applyNumberFormat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wrapText="1"/>
      <protection locked="0"/>
    </xf>
    <xf numFmtId="4" fontId="3" fillId="0" borderId="1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Protection="1">
      <protection locked="0"/>
    </xf>
    <xf numFmtId="4" fontId="0" fillId="0" borderId="0" xfId="0" applyNumberFormat="1" applyFont="1" applyAlignment="1" applyProtection="1">
      <alignment horizontal="right"/>
      <protection locked="0"/>
    </xf>
    <xf numFmtId="4" fontId="3" fillId="0" borderId="4" xfId="1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Protection="1">
      <protection locked="0"/>
    </xf>
    <xf numFmtId="4" fontId="7" fillId="0" borderId="0" xfId="10" applyNumberFormat="1" applyFont="1" applyFill="1" applyBorder="1" applyAlignment="1" applyProtection="1">
      <alignment horizontal="right"/>
      <protection locked="0"/>
    </xf>
    <xf numFmtId="4" fontId="3" fillId="0" borderId="0" xfId="10" applyNumberFormat="1" applyFont="1" applyFill="1" applyBorder="1" applyAlignment="1" applyProtection="1">
      <alignment horizontal="right"/>
      <protection locked="0"/>
    </xf>
    <xf numFmtId="0" fontId="1" fillId="0" borderId="0" xfId="0" applyFont="1" applyFill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3" xfId="0" applyNumberFormat="1" applyFont="1" applyBorder="1" applyAlignment="1" applyProtection="1">
      <alignment horizontal="right"/>
      <protection locked="0"/>
    </xf>
    <xf numFmtId="165" fontId="2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165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 wrapText="1"/>
      <protection locked="0"/>
    </xf>
    <xf numFmtId="165" fontId="11" fillId="0" borderId="0" xfId="0" applyNumberFormat="1" applyFont="1" applyFill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2" fontId="0" fillId="0" borderId="0" xfId="0" applyNumberFormat="1" applyFont="1" applyAlignment="1" applyProtection="1">
      <alignment vertical="center"/>
      <protection locked="0"/>
    </xf>
    <xf numFmtId="2" fontId="3" fillId="0" borderId="0" xfId="0" applyNumberFormat="1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top" wrapText="1"/>
      <protection locked="0"/>
    </xf>
    <xf numFmtId="4" fontId="3" fillId="0" borderId="2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4" fontId="11" fillId="0" borderId="0" xfId="0" applyNumberFormat="1" applyFont="1" applyFill="1" applyAlignment="1" applyProtection="1">
      <alignment horizontal="righ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165" fontId="2" fillId="0" borderId="2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12" fillId="2" borderId="0" xfId="0" applyFont="1" applyFill="1" applyAlignment="1">
      <alignment horizontal="center" vertical="top" wrapText="1"/>
    </xf>
    <xf numFmtId="4" fontId="12" fillId="2" borderId="0" xfId="0" applyNumberFormat="1" applyFont="1" applyFill="1" applyAlignment="1">
      <alignment horizontal="center" vertical="center"/>
    </xf>
    <xf numFmtId="165" fontId="12" fillId="2" borderId="0" xfId="0" applyNumberFormat="1" applyFont="1" applyFill="1" applyAlignment="1" applyProtection="1">
      <alignment horizontal="center" vertical="center"/>
      <protection locked="0"/>
    </xf>
    <xf numFmtId="4" fontId="12" fillId="2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top" wrapText="1"/>
      <protection locked="0"/>
    </xf>
    <xf numFmtId="0" fontId="12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>
      <alignment vertical="top" wrapText="1"/>
    </xf>
    <xf numFmtId="9" fontId="0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4" fontId="4" fillId="0" borderId="0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 applyAlignment="1" applyProtection="1"/>
    <xf numFmtId="0" fontId="2" fillId="0" borderId="0" xfId="11" applyFont="1" applyFill="1" applyAlignment="1" applyProtection="1">
      <alignment horizontal="left"/>
    </xf>
    <xf numFmtId="4" fontId="2" fillId="0" borderId="0" xfId="11" applyNumberFormat="1" applyFont="1" applyFill="1" applyProtection="1"/>
    <xf numFmtId="0" fontId="2" fillId="0" borderId="0" xfId="11" quotePrefix="1" applyFont="1" applyFill="1" applyAlignment="1" applyProtection="1">
      <alignment horizontal="left"/>
    </xf>
    <xf numFmtId="0" fontId="2" fillId="0" borderId="0" xfId="11" applyFont="1" applyFill="1" applyBorder="1" applyAlignment="1" applyProtection="1">
      <alignment horizontal="left"/>
    </xf>
    <xf numFmtId="4" fontId="2" fillId="0" borderId="0" xfId="11" applyNumberFormat="1" applyFont="1" applyFill="1" applyBorder="1" applyProtection="1"/>
    <xf numFmtId="0" fontId="2" fillId="0" borderId="0" xfId="0" applyFont="1" applyBorder="1" applyAlignment="1">
      <alignment horizontal="right" vertical="top" wrapText="1"/>
    </xf>
    <xf numFmtId="0" fontId="2" fillId="0" borderId="0" xfId="11" applyFont="1" applyFill="1" applyBorder="1" applyAlignment="1" applyProtection="1">
      <alignment horizontal="justify"/>
    </xf>
    <xf numFmtId="0" fontId="11" fillId="0" borderId="2" xfId="0" applyFont="1" applyBorder="1" applyAlignment="1">
      <alignment vertical="top" wrapText="1"/>
    </xf>
    <xf numFmtId="166" fontId="2" fillId="0" borderId="0" xfId="11" applyNumberFormat="1" applyFont="1" applyFill="1" applyAlignment="1" applyProtection="1">
      <alignment horizontal="right"/>
      <protection locked="0"/>
    </xf>
    <xf numFmtId="166" fontId="2" fillId="0" borderId="0" xfId="11" applyNumberFormat="1" applyFont="1" applyFill="1" applyBorder="1" applyAlignment="1" applyProtection="1">
      <alignment horizontal="right"/>
      <protection locked="0"/>
    </xf>
    <xf numFmtId="0" fontId="14" fillId="0" borderId="0" xfId="11" applyFont="1" applyFill="1" applyBorder="1" applyAlignment="1" applyProtection="1">
      <alignment horizontal="left"/>
    </xf>
    <xf numFmtId="4" fontId="14" fillId="0" borderId="0" xfId="11" applyNumberFormat="1" applyFont="1" applyFill="1" applyBorder="1" applyProtection="1"/>
    <xf numFmtId="0" fontId="2" fillId="0" borderId="0" xfId="11" applyFont="1" applyFill="1" applyProtection="1"/>
    <xf numFmtId="0" fontId="2" fillId="0" borderId="0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2" fontId="3" fillId="0" borderId="0" xfId="0" applyNumberFormat="1" applyFont="1" applyAlignment="1" applyProtection="1">
      <alignment horizontal="right" vertical="center"/>
      <protection locked="0"/>
    </xf>
    <xf numFmtId="166" fontId="11" fillId="0" borderId="0" xfId="11" applyNumberFormat="1" applyFont="1" applyFill="1" applyBorder="1" applyAlignment="1" applyProtection="1">
      <alignment horizontal="right"/>
      <protection locked="0"/>
    </xf>
    <xf numFmtId="0" fontId="3" fillId="0" borderId="3" xfId="0" applyFont="1" applyBorder="1"/>
    <xf numFmtId="4" fontId="2" fillId="0" borderId="0" xfId="11" applyNumberFormat="1" applyFont="1" applyFill="1" applyBorder="1" applyAlignment="1" applyProtection="1">
      <alignment horizontal="right"/>
    </xf>
    <xf numFmtId="0" fontId="4" fillId="0" borderId="0" xfId="11" applyFont="1" applyFill="1" applyBorder="1" applyAlignment="1" applyProtection="1">
      <alignment horizontal="left"/>
    </xf>
    <xf numFmtId="0" fontId="2" fillId="0" borderId="0" xfId="11" applyFont="1" applyFill="1" applyBorder="1" applyProtection="1"/>
    <xf numFmtId="2" fontId="2" fillId="0" borderId="0" xfId="0" applyNumberFormat="1" applyFont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2" fontId="2" fillId="0" borderId="0" xfId="0" applyNumberFormat="1" applyFont="1" applyFill="1" applyAlignment="1">
      <alignment horizontal="right" vertical="center"/>
    </xf>
    <xf numFmtId="2" fontId="12" fillId="2" borderId="0" xfId="0" applyNumberFormat="1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right" vertical="center"/>
    </xf>
    <xf numFmtId="2" fontId="3" fillId="0" borderId="0" xfId="0" applyNumberFormat="1" applyFont="1" applyFill="1" applyAlignment="1">
      <alignment horizontal="right" vertical="center"/>
    </xf>
    <xf numFmtId="2" fontId="2" fillId="0" borderId="0" xfId="11" applyNumberFormat="1" applyFont="1" applyFill="1" applyBorder="1" applyAlignment="1" applyProtection="1">
      <alignment horizontal="right"/>
    </xf>
    <xf numFmtId="2" fontId="2" fillId="0" borderId="0" xfId="11" applyNumberFormat="1" applyFont="1" applyFill="1" applyAlignment="1" applyProtection="1">
      <alignment horizontal="right"/>
    </xf>
    <xf numFmtId="2" fontId="2" fillId="0" borderId="2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Alignment="1">
      <alignment horizontal="right" vertical="center"/>
    </xf>
    <xf numFmtId="2" fontId="2" fillId="0" borderId="0" xfId="11" applyNumberFormat="1" applyFont="1" applyFill="1" applyBorder="1" applyProtection="1"/>
    <xf numFmtId="2" fontId="2" fillId="0" borderId="0" xfId="11" applyNumberFormat="1" applyFont="1" applyFill="1" applyProtection="1"/>
    <xf numFmtId="0" fontId="0" fillId="0" borderId="0" xfId="0"/>
    <xf numFmtId="40" fontId="0" fillId="0" borderId="0" xfId="0" applyNumberFormat="1" applyAlignment="1">
      <alignment horizontal="right"/>
    </xf>
    <xf numFmtId="0" fontId="3" fillId="0" borderId="0" xfId="11" applyFont="1" applyFill="1" applyBorder="1" applyProtection="1"/>
    <xf numFmtId="0" fontId="2" fillId="0" borderId="0" xfId="11" applyFont="1" applyFill="1" applyBorder="1" applyAlignment="1" applyProtection="1">
      <alignment horizontal="justify" wrapText="1"/>
    </xf>
    <xf numFmtId="0" fontId="3" fillId="0" borderId="0" xfId="11" applyFont="1" applyFill="1" applyBorder="1" applyAlignment="1" applyProtection="1">
      <alignment horizontal="justify"/>
    </xf>
    <xf numFmtId="0" fontId="15" fillId="0" borderId="5" xfId="0" quotePrefix="1" applyNumberFormat="1" applyFont="1" applyBorder="1" applyAlignment="1">
      <alignment horizontal="justify" vertical="top" wrapText="1"/>
    </xf>
    <xf numFmtId="0" fontId="3" fillId="0" borderId="0" xfId="0" applyFont="1" applyFill="1" applyBorder="1" applyAlignment="1">
      <alignment wrapText="1"/>
    </xf>
    <xf numFmtId="0" fontId="1" fillId="0" borderId="0" xfId="0" applyFont="1" applyAlignment="1"/>
    <xf numFmtId="0" fontId="0" fillId="0" borderId="0" xfId="0" applyFont="1" applyFill="1" applyBorder="1" applyAlignment="1">
      <alignment wrapText="1"/>
    </xf>
    <xf numFmtId="0" fontId="3" fillId="0" borderId="3" xfId="0" applyFont="1" applyBorder="1" applyAlignment="1"/>
    <xf numFmtId="0" fontId="1" fillId="0" borderId="3" xfId="0" applyFont="1" applyBorder="1" applyAlignment="1"/>
    <xf numFmtId="0" fontId="9" fillId="0" borderId="0" xfId="0" applyFont="1" applyFill="1" applyBorder="1" applyAlignment="1">
      <alignment horizontal="justify" vertical="top" wrapText="1"/>
    </xf>
  </cellXfs>
  <cellStyles count="12">
    <cellStyle name="Navadno" xfId="0" builtinId="0"/>
    <cellStyle name="Navadno 2" xfId="1"/>
    <cellStyle name="Navadno 3" xfId="2"/>
    <cellStyle name="Navadno 35" xfId="3"/>
    <cellStyle name="Navadno 4" xfId="4"/>
    <cellStyle name="Navadno 43" xfId="5"/>
    <cellStyle name="Navadno 5" xfId="6"/>
    <cellStyle name="Navadno 6" xfId="7"/>
    <cellStyle name="Navadno 8" xfId="11"/>
    <cellStyle name="Navadno 9" xfId="8"/>
    <cellStyle name="Normal_Popis_deskle" xfId="9"/>
    <cellStyle name="Vejica" xfId="10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trojniki\2_VIS_GRADNJE\VIS_GRADNJE_NOVO\PROJEKTI\70249_VILA%20OLEA\4_PZI\4-popisi\70249_popis_Vila_Olea_PZ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vodovod,kanalizacija "/>
      <sheetName val="ogrevanje-kotlovnica"/>
      <sheetName val="ogrevanje in hlajenje"/>
      <sheetName val="prezracevanje"/>
      <sheetName val="plin"/>
      <sheetName val="demontažna_dela"/>
      <sheetName val="OSNOVA"/>
      <sheetName val="HPR_SD_stara verzi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6">
          <cell r="B16">
            <v>1</v>
          </cell>
        </row>
        <row r="18">
          <cell r="B18">
            <v>1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G54"/>
  <sheetViews>
    <sheetView view="pageBreakPreview" topLeftCell="A19" zoomScaleNormal="100" zoomScaleSheetLayoutView="100" workbookViewId="0">
      <selection activeCell="B43" sqref="B43:D43"/>
    </sheetView>
  </sheetViews>
  <sheetFormatPr defaultColWidth="9" defaultRowHeight="12.75" x14ac:dyDescent="0.2"/>
  <cols>
    <col min="1" max="1" width="9.140625" style="53" customWidth="1"/>
    <col min="2" max="2" width="39.140625" style="1" customWidth="1"/>
    <col min="3" max="3" width="8.7109375" style="1" customWidth="1"/>
    <col min="4" max="4" width="5.85546875" style="1" customWidth="1"/>
    <col min="5" max="5" width="8.5703125" style="1" customWidth="1"/>
    <col min="6" max="6" width="15.7109375" style="79" customWidth="1"/>
    <col min="7" max="7" width="9" style="68"/>
  </cols>
  <sheetData>
    <row r="2" spans="1:6" x14ac:dyDescent="0.2">
      <c r="A2" s="20" t="s">
        <v>5</v>
      </c>
      <c r="B2" s="5" t="s">
        <v>13</v>
      </c>
      <c r="F2" s="67"/>
    </row>
    <row r="3" spans="1:6" x14ac:dyDescent="0.2">
      <c r="B3" s="6" t="s">
        <v>14</v>
      </c>
      <c r="F3" s="67"/>
    </row>
    <row r="4" spans="1:6" x14ac:dyDescent="0.2">
      <c r="B4" s="7" t="s">
        <v>15</v>
      </c>
      <c r="F4" s="67"/>
    </row>
    <row r="5" spans="1:6" x14ac:dyDescent="0.2">
      <c r="B5" s="6"/>
      <c r="F5" s="67"/>
    </row>
    <row r="6" spans="1:6" x14ac:dyDescent="0.2">
      <c r="B6" s="6"/>
      <c r="F6" s="67"/>
    </row>
    <row r="7" spans="1:6" x14ac:dyDescent="0.2">
      <c r="A7" s="20" t="s">
        <v>4</v>
      </c>
      <c r="B7" s="66" t="s">
        <v>24</v>
      </c>
      <c r="F7" s="67"/>
    </row>
    <row r="8" spans="1:6" x14ac:dyDescent="0.2">
      <c r="A8" s="21" t="s">
        <v>23</v>
      </c>
      <c r="B8" s="66" t="s">
        <v>25</v>
      </c>
      <c r="F8" s="67"/>
    </row>
    <row r="9" spans="1:6" x14ac:dyDescent="0.2">
      <c r="A9" s="20"/>
      <c r="B9" s="6"/>
      <c r="F9" s="67"/>
    </row>
    <row r="10" spans="1:6" x14ac:dyDescent="0.2">
      <c r="A10" s="20"/>
      <c r="B10" s="66" t="s">
        <v>16</v>
      </c>
      <c r="F10" s="67"/>
    </row>
    <row r="11" spans="1:6" x14ac:dyDescent="0.2">
      <c r="A11" s="20"/>
      <c r="B11" s="6"/>
      <c r="F11" s="67"/>
    </row>
    <row r="12" spans="1:6" x14ac:dyDescent="0.2">
      <c r="A12" s="21" t="s">
        <v>9</v>
      </c>
      <c r="B12" s="22" t="s">
        <v>35</v>
      </c>
      <c r="F12" s="69">
        <f>F40</f>
        <v>0</v>
      </c>
    </row>
    <row r="13" spans="1:6" x14ac:dyDescent="0.2">
      <c r="A13" s="21"/>
      <c r="B13" s="22"/>
      <c r="F13" s="69"/>
    </row>
    <row r="14" spans="1:6" x14ac:dyDescent="0.2">
      <c r="A14" s="21" t="s">
        <v>10</v>
      </c>
      <c r="B14" s="159" t="str">
        <f>B43</f>
        <v>MONTAŽNA DELA -  VODOVOD, TK, JAVNA RAZSVETLJAVA</v>
      </c>
      <c r="C14" s="158"/>
      <c r="D14" s="158"/>
      <c r="F14" s="69">
        <f>F54</f>
        <v>0</v>
      </c>
    </row>
    <row r="15" spans="1:6" x14ac:dyDescent="0.2">
      <c r="A15" s="21"/>
      <c r="B15" s="22"/>
      <c r="F15" s="69"/>
    </row>
    <row r="16" spans="1:6" ht="13.5" thickBot="1" x14ac:dyDescent="0.25">
      <c r="A16" s="54"/>
      <c r="B16" s="15"/>
      <c r="C16" s="14"/>
      <c r="D16" s="14"/>
      <c r="E16" s="14"/>
      <c r="F16" s="70"/>
    </row>
    <row r="17" spans="1:7" s="10" customFormat="1" ht="15.75" x14ac:dyDescent="0.25">
      <c r="A17" s="55"/>
      <c r="B17" s="4" t="s">
        <v>12</v>
      </c>
      <c r="C17" s="4"/>
      <c r="D17" s="4"/>
      <c r="E17" s="4"/>
      <c r="F17" s="71">
        <f>SUM(F12:F16)</f>
        <v>0</v>
      </c>
      <c r="G17" s="72"/>
    </row>
    <row r="18" spans="1:7" x14ac:dyDescent="0.2">
      <c r="B18" s="6"/>
      <c r="F18" s="67"/>
    </row>
    <row r="19" spans="1:7" x14ac:dyDescent="0.2">
      <c r="B19" s="6" t="s">
        <v>18</v>
      </c>
      <c r="F19" s="73">
        <f>F17*0.22</f>
        <v>0</v>
      </c>
    </row>
    <row r="20" spans="1:7" x14ac:dyDescent="0.2">
      <c r="B20" s="12"/>
      <c r="F20" s="67"/>
    </row>
    <row r="21" spans="1:7" s="11" customFormat="1" ht="15.75" thickBot="1" x14ac:dyDescent="0.25">
      <c r="A21" s="63"/>
      <c r="B21" s="64" t="s">
        <v>19</v>
      </c>
      <c r="C21" s="65"/>
      <c r="D21" s="65"/>
      <c r="E21" s="65"/>
      <c r="F21" s="74">
        <f>SUM(F17:F20)</f>
        <v>0</v>
      </c>
      <c r="G21" s="75"/>
    </row>
    <row r="22" spans="1:7" s="11" customFormat="1" ht="16.5" thickTop="1" x14ac:dyDescent="0.25">
      <c r="A22" s="56"/>
      <c r="B22" s="10"/>
      <c r="C22" s="13"/>
      <c r="D22" s="9"/>
      <c r="E22" s="9"/>
      <c r="F22" s="76"/>
      <c r="G22" s="75"/>
    </row>
    <row r="23" spans="1:7" s="3" customFormat="1" x14ac:dyDescent="0.2">
      <c r="A23" s="57"/>
      <c r="B23" s="2"/>
      <c r="C23" s="2"/>
      <c r="D23" s="2"/>
      <c r="E23" s="2"/>
      <c r="F23" s="77"/>
      <c r="G23" s="78"/>
    </row>
    <row r="24" spans="1:7" s="3" customFormat="1" x14ac:dyDescent="0.2">
      <c r="A24" s="57"/>
      <c r="B24" s="4" t="s">
        <v>22</v>
      </c>
      <c r="C24" s="2"/>
      <c r="D24" s="2"/>
      <c r="E24" s="2"/>
      <c r="F24" s="77"/>
      <c r="G24" s="78"/>
    </row>
    <row r="25" spans="1:7" s="3" customFormat="1" x14ac:dyDescent="0.2">
      <c r="A25" s="57"/>
      <c r="B25" s="2"/>
      <c r="C25" s="2"/>
      <c r="D25" s="2"/>
      <c r="E25" s="2"/>
      <c r="F25" s="77"/>
      <c r="G25" s="78"/>
    </row>
    <row r="26" spans="1:7" s="3" customFormat="1" ht="15.75" x14ac:dyDescent="0.25">
      <c r="A26" s="56"/>
      <c r="B26" s="10"/>
      <c r="C26" s="9"/>
      <c r="D26" s="9"/>
      <c r="E26" s="9"/>
      <c r="F26" s="76"/>
      <c r="G26" s="78"/>
    </row>
    <row r="27" spans="1:7" s="3" customFormat="1" ht="26.25" x14ac:dyDescent="0.25">
      <c r="A27" s="62" t="s">
        <v>9</v>
      </c>
      <c r="B27" s="8" t="s">
        <v>35</v>
      </c>
      <c r="C27" s="2"/>
      <c r="D27" s="2"/>
      <c r="E27" s="2"/>
      <c r="F27" s="76"/>
      <c r="G27" s="78"/>
    </row>
    <row r="28" spans="1:7" s="3" customFormat="1" x14ac:dyDescent="0.2">
      <c r="A28" s="58"/>
      <c r="B28" s="2"/>
      <c r="C28" s="2"/>
      <c r="D28" s="2"/>
      <c r="E28" s="2"/>
      <c r="F28" s="71"/>
      <c r="G28" s="78"/>
    </row>
    <row r="29" spans="1:7" x14ac:dyDescent="0.2">
      <c r="A29" s="59" t="s">
        <v>17</v>
      </c>
      <c r="B29" s="7" t="s">
        <v>36</v>
      </c>
      <c r="F29" s="79">
        <f>'GLAVNA IN PRIKLJUČNA CESTA'!F35</f>
        <v>0</v>
      </c>
    </row>
    <row r="31" spans="1:7" x14ac:dyDescent="0.2">
      <c r="A31" s="59" t="s">
        <v>21</v>
      </c>
      <c r="B31" s="7" t="s">
        <v>37</v>
      </c>
      <c r="F31" s="79">
        <f>'GLAVNA IN PRIKLJUČNA CESTA'!F75</f>
        <v>0</v>
      </c>
    </row>
    <row r="32" spans="1:7" x14ac:dyDescent="0.2">
      <c r="A32" s="59"/>
      <c r="B32" s="7"/>
    </row>
    <row r="33" spans="1:7" x14ac:dyDescent="0.2">
      <c r="A33" s="59" t="s">
        <v>30</v>
      </c>
      <c r="B33" s="7" t="s">
        <v>276</v>
      </c>
      <c r="F33" s="79">
        <f>'GLAVNA IN PRIKLJUČNA CESTA'!F109</f>
        <v>0</v>
      </c>
    </row>
    <row r="34" spans="1:7" x14ac:dyDescent="0.2">
      <c r="A34" s="59"/>
      <c r="B34" s="7"/>
    </row>
    <row r="35" spans="1:7" x14ac:dyDescent="0.2">
      <c r="A35" s="59" t="s">
        <v>67</v>
      </c>
      <c r="B35" s="7" t="s">
        <v>99</v>
      </c>
      <c r="F35" s="79">
        <f>'GLAVNA IN PRIKLJUČNA CESTA'!F127</f>
        <v>0</v>
      </c>
    </row>
    <row r="36" spans="1:7" x14ac:dyDescent="0.2">
      <c r="A36" s="59"/>
      <c r="B36" s="7"/>
    </row>
    <row r="37" spans="1:7" x14ac:dyDescent="0.2">
      <c r="A37" s="59" t="s">
        <v>74</v>
      </c>
      <c r="B37" s="7" t="s">
        <v>100</v>
      </c>
      <c r="F37" s="79">
        <f>'GLAVNA IN PRIKLJUČNA CESTA'!F154</f>
        <v>0</v>
      </c>
    </row>
    <row r="38" spans="1:7" x14ac:dyDescent="0.2">
      <c r="A38" s="59"/>
      <c r="B38" s="7"/>
    </row>
    <row r="40" spans="1:7" x14ac:dyDescent="0.2">
      <c r="A40" s="60"/>
      <c r="B40" s="135" t="s">
        <v>171</v>
      </c>
      <c r="C40" s="61"/>
      <c r="D40" s="61"/>
      <c r="E40" s="61"/>
      <c r="F40" s="80">
        <f>SUM(F29:F39)</f>
        <v>0</v>
      </c>
    </row>
    <row r="41" spans="1:7" x14ac:dyDescent="0.2">
      <c r="A41" s="20"/>
      <c r="B41" s="7"/>
    </row>
    <row r="43" spans="1:7" s="3" customFormat="1" ht="15.75" x14ac:dyDescent="0.25">
      <c r="A43" s="62" t="s">
        <v>10</v>
      </c>
      <c r="B43" s="157" t="s">
        <v>172</v>
      </c>
      <c r="C43" s="158"/>
      <c r="D43" s="158"/>
      <c r="E43" s="2"/>
      <c r="F43" s="76"/>
      <c r="G43" s="78"/>
    </row>
    <row r="44" spans="1:7" s="3" customFormat="1" x14ac:dyDescent="0.2">
      <c r="A44" s="58"/>
      <c r="B44" s="2"/>
      <c r="C44" s="2"/>
      <c r="D44" s="2"/>
      <c r="E44" s="2"/>
      <c r="F44" s="71"/>
      <c r="G44" s="78"/>
    </row>
    <row r="45" spans="1:7" x14ac:dyDescent="0.2">
      <c r="A45" s="59" t="s">
        <v>17</v>
      </c>
      <c r="B45" s="7" t="s">
        <v>36</v>
      </c>
      <c r="F45" s="79">
        <f>'MONTAŽNA DELA'!F60</f>
        <v>0</v>
      </c>
    </row>
    <row r="47" spans="1:7" x14ac:dyDescent="0.2">
      <c r="A47" s="59" t="s">
        <v>21</v>
      </c>
      <c r="B47" s="7" t="s">
        <v>173</v>
      </c>
      <c r="F47" s="79">
        <f>'MONTAŽNA DELA'!F123</f>
        <v>0</v>
      </c>
    </row>
    <row r="48" spans="1:7" x14ac:dyDescent="0.2">
      <c r="A48" s="59"/>
      <c r="B48" s="7"/>
    </row>
    <row r="49" spans="1:6" x14ac:dyDescent="0.2">
      <c r="A49" s="59" t="s">
        <v>30</v>
      </c>
      <c r="B49" s="7" t="s">
        <v>191</v>
      </c>
      <c r="F49" s="79">
        <f>'MONTAŽNA DELA'!F156</f>
        <v>0</v>
      </c>
    </row>
    <row r="50" spans="1:6" x14ac:dyDescent="0.2">
      <c r="A50" s="59"/>
      <c r="B50" s="7"/>
    </row>
    <row r="51" spans="1:6" x14ac:dyDescent="0.2">
      <c r="A51" s="59" t="s">
        <v>67</v>
      </c>
      <c r="B51" s="7" t="s">
        <v>228</v>
      </c>
      <c r="F51" s="79">
        <f>'MONTAŽNA DELA'!F301</f>
        <v>0</v>
      </c>
    </row>
    <row r="52" spans="1:6" x14ac:dyDescent="0.2">
      <c r="A52" s="59"/>
      <c r="B52" s="7"/>
    </row>
    <row r="53" spans="1:6" x14ac:dyDescent="0.2">
      <c r="A53" s="59"/>
      <c r="B53" s="7"/>
    </row>
    <row r="54" spans="1:6" x14ac:dyDescent="0.2">
      <c r="A54" s="60"/>
      <c r="B54" s="160" t="s">
        <v>275</v>
      </c>
      <c r="C54" s="161"/>
      <c r="D54" s="161"/>
      <c r="E54" s="161"/>
      <c r="F54" s="80">
        <f>SUM(F45:F53)</f>
        <v>0</v>
      </c>
    </row>
  </sheetData>
  <sheetProtection selectLockedCells="1"/>
  <mergeCells count="3">
    <mergeCell ref="B43:D43"/>
    <mergeCell ref="B14:D14"/>
    <mergeCell ref="B54:E54"/>
  </mergeCells>
  <phoneticPr fontId="0" type="noConversion"/>
  <pageMargins left="0.59055118110236227" right="0.15748031496062992" top="0.59055118110236227" bottom="0.59055118110236227" header="0" footer="0"/>
  <pageSetup paperSize="9" firstPageNumber="0" fitToHeight="0" orientation="portrait" r:id="rId1"/>
  <headerFooter alignWithMargins="0">
    <oddHeader>&amp;LNaročnik: OBČINA LENART
Trg osvoboditve 7, Lenart&amp;RObjekt: PIC LENART - 2. FAZA</oddHeader>
    <oddFooter>&amp;A&amp;RStran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W155"/>
  <sheetViews>
    <sheetView showZeros="0" view="pageBreakPreview" topLeftCell="A121" zoomScaleNormal="100" zoomScaleSheetLayoutView="100" workbookViewId="0">
      <selection activeCell="E135" sqref="E135"/>
    </sheetView>
  </sheetViews>
  <sheetFormatPr defaultColWidth="9.140625" defaultRowHeight="12.75" x14ac:dyDescent="0.2"/>
  <cols>
    <col min="1" max="1" width="5.7109375" style="16" customWidth="1"/>
    <col min="2" max="2" width="45.7109375" style="47" customWidth="1"/>
    <col min="3" max="3" width="6" style="33" customWidth="1"/>
    <col min="4" max="4" width="8.28515625" style="34" bestFit="1" customWidth="1"/>
    <col min="5" max="5" width="13.28515625" style="83" customWidth="1"/>
    <col min="6" max="6" width="13.7109375" style="93" customWidth="1"/>
    <col min="7" max="7" width="9.140625" style="87"/>
    <col min="8" max="16384" width="9.140625" style="28"/>
  </cols>
  <sheetData>
    <row r="1" spans="1:7" s="27" customFormat="1" x14ac:dyDescent="0.2">
      <c r="A1" s="23"/>
      <c r="B1" s="48"/>
      <c r="C1" s="31"/>
      <c r="D1" s="32"/>
      <c r="E1" s="81"/>
      <c r="F1" s="92"/>
      <c r="G1" s="82"/>
    </row>
    <row r="2" spans="1:7" s="110" customFormat="1" x14ac:dyDescent="0.2">
      <c r="A2" s="18"/>
      <c r="B2" s="49" t="s">
        <v>32</v>
      </c>
      <c r="C2" s="105"/>
      <c r="D2" s="106"/>
      <c r="E2" s="107"/>
      <c r="F2" s="108"/>
      <c r="G2" s="109"/>
    </row>
    <row r="3" spans="1:7" s="110" customFormat="1" x14ac:dyDescent="0.2">
      <c r="A3" s="18"/>
      <c r="B3" s="112" t="s">
        <v>89</v>
      </c>
      <c r="C3" s="105"/>
      <c r="D3" s="106"/>
      <c r="E3" s="107"/>
      <c r="F3" s="108"/>
      <c r="G3" s="109"/>
    </row>
    <row r="4" spans="1:7" s="110" customFormat="1" ht="25.5" x14ac:dyDescent="0.2">
      <c r="A4" s="18"/>
      <c r="B4" s="112" t="s">
        <v>90</v>
      </c>
      <c r="C4" s="105"/>
      <c r="D4" s="106"/>
      <c r="E4" s="107"/>
      <c r="F4" s="108"/>
      <c r="G4" s="109"/>
    </row>
    <row r="5" spans="1:7" s="110" customFormat="1" ht="25.5" x14ac:dyDescent="0.2">
      <c r="A5" s="18"/>
      <c r="B5" s="112" t="s">
        <v>91</v>
      </c>
      <c r="C5" s="105"/>
      <c r="D5" s="106"/>
      <c r="E5" s="107"/>
      <c r="F5" s="108"/>
      <c r="G5" s="109"/>
    </row>
    <row r="6" spans="1:7" s="110" customFormat="1" ht="25.5" x14ac:dyDescent="0.2">
      <c r="A6" s="18"/>
      <c r="B6" s="113" t="s">
        <v>92</v>
      </c>
      <c r="C6" s="105"/>
      <c r="D6" s="106"/>
      <c r="E6" s="107"/>
      <c r="F6" s="108"/>
      <c r="G6" s="109"/>
    </row>
    <row r="7" spans="1:7" s="27" customFormat="1" ht="25.5" x14ac:dyDescent="0.2">
      <c r="A7" s="23"/>
      <c r="B7" s="113" t="s">
        <v>93</v>
      </c>
      <c r="C7" s="31"/>
      <c r="D7" s="32"/>
      <c r="E7" s="81"/>
      <c r="F7" s="92"/>
      <c r="G7" s="82"/>
    </row>
    <row r="8" spans="1:7" s="27" customFormat="1" x14ac:dyDescent="0.2">
      <c r="A8" s="23"/>
      <c r="B8" s="114"/>
      <c r="C8" s="31"/>
      <c r="D8" s="32"/>
      <c r="E8" s="81"/>
      <c r="F8" s="92"/>
      <c r="G8" s="82"/>
    </row>
    <row r="9" spans="1:7" s="27" customFormat="1" x14ac:dyDescent="0.2">
      <c r="A9" s="23"/>
      <c r="B9" s="115" t="s">
        <v>94</v>
      </c>
      <c r="C9" s="31"/>
      <c r="D9" s="32"/>
      <c r="E9" s="81"/>
      <c r="F9" s="92"/>
      <c r="G9" s="82"/>
    </row>
    <row r="10" spans="1:7" s="27" customFormat="1" x14ac:dyDescent="0.2">
      <c r="A10" s="23"/>
      <c r="B10" s="116" t="s">
        <v>95</v>
      </c>
      <c r="C10" s="31"/>
      <c r="D10" s="32"/>
      <c r="E10" s="81"/>
      <c r="F10" s="92"/>
      <c r="G10" s="82"/>
    </row>
    <row r="11" spans="1:7" s="27" customFormat="1" x14ac:dyDescent="0.2">
      <c r="A11" s="23"/>
      <c r="B11" s="117" t="s">
        <v>96</v>
      </c>
      <c r="C11" s="31"/>
      <c r="D11" s="32"/>
      <c r="E11" s="81"/>
      <c r="F11" s="92"/>
      <c r="G11" s="82"/>
    </row>
    <row r="12" spans="1:7" s="27" customFormat="1" x14ac:dyDescent="0.2">
      <c r="A12" s="23"/>
      <c r="B12" s="116" t="s">
        <v>97</v>
      </c>
      <c r="C12" s="31"/>
      <c r="D12" s="32"/>
      <c r="E12" s="81"/>
      <c r="F12" s="92"/>
      <c r="G12" s="82"/>
    </row>
    <row r="13" spans="1:7" s="27" customFormat="1" x14ac:dyDescent="0.2">
      <c r="A13" s="23"/>
      <c r="B13" s="116" t="s">
        <v>98</v>
      </c>
      <c r="C13" s="31"/>
      <c r="D13" s="32"/>
      <c r="E13" s="81"/>
      <c r="F13" s="92"/>
      <c r="G13" s="82"/>
    </row>
    <row r="14" spans="1:7" s="27" customFormat="1" x14ac:dyDescent="0.2">
      <c r="A14" s="23"/>
      <c r="B14" s="48"/>
      <c r="C14" s="31"/>
      <c r="D14" s="32"/>
      <c r="E14" s="81"/>
      <c r="F14" s="92"/>
      <c r="G14" s="82"/>
    </row>
    <row r="15" spans="1:7" s="27" customFormat="1" x14ac:dyDescent="0.2">
      <c r="A15" s="23"/>
      <c r="B15" s="48"/>
      <c r="C15" s="31"/>
      <c r="D15" s="32"/>
      <c r="E15" s="81"/>
      <c r="F15" s="92"/>
      <c r="G15" s="82"/>
    </row>
    <row r="16" spans="1:7" s="27" customFormat="1" x14ac:dyDescent="0.2">
      <c r="A16" s="26" t="s">
        <v>9</v>
      </c>
      <c r="B16" s="43" t="s">
        <v>33</v>
      </c>
      <c r="C16" s="31"/>
      <c r="D16" s="32"/>
      <c r="E16" s="81"/>
      <c r="F16" s="92"/>
      <c r="G16" s="82"/>
    </row>
    <row r="17" spans="1:49" s="27" customFormat="1" x14ac:dyDescent="0.2">
      <c r="A17" s="26"/>
      <c r="B17" s="43"/>
      <c r="C17" s="31"/>
      <c r="D17" s="32"/>
      <c r="E17" s="81"/>
      <c r="F17" s="92"/>
      <c r="G17" s="82"/>
    </row>
    <row r="18" spans="1:49" s="27" customFormat="1" x14ac:dyDescent="0.2">
      <c r="A18" s="26"/>
      <c r="B18" s="51" t="s">
        <v>26</v>
      </c>
      <c r="C18" s="31"/>
      <c r="D18" s="32"/>
      <c r="E18" s="81"/>
      <c r="F18" s="92"/>
      <c r="G18" s="82"/>
    </row>
    <row r="19" spans="1:49" x14ac:dyDescent="0.2">
      <c r="G19" s="84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</row>
    <row r="20" spans="1:49" s="103" customFormat="1" ht="22.5" x14ac:dyDescent="0.2">
      <c r="A20" s="98" t="s">
        <v>6</v>
      </c>
      <c r="B20" s="98" t="s">
        <v>7</v>
      </c>
      <c r="C20" s="35" t="s">
        <v>8</v>
      </c>
      <c r="D20" s="99" t="s">
        <v>1</v>
      </c>
      <c r="E20" s="100" t="s">
        <v>2</v>
      </c>
      <c r="F20" s="101" t="s">
        <v>3</v>
      </c>
      <c r="G20" s="102"/>
    </row>
    <row r="21" spans="1:49" s="30" customFormat="1" x14ac:dyDescent="0.2">
      <c r="A21" s="25"/>
      <c r="B21" s="50"/>
      <c r="C21" s="36"/>
      <c r="D21" s="37"/>
      <c r="E21" s="85"/>
      <c r="F21" s="94"/>
      <c r="G21" s="86"/>
    </row>
    <row r="22" spans="1:49" x14ac:dyDescent="0.2">
      <c r="B22" s="24"/>
      <c r="C22" s="39"/>
      <c r="D22" s="40"/>
      <c r="E22" s="88"/>
      <c r="F22" s="95">
        <f t="shared" ref="F22:F34" si="0">E22*D22</f>
        <v>0</v>
      </c>
    </row>
    <row r="23" spans="1:49" s="45" customFormat="1" x14ac:dyDescent="0.2">
      <c r="A23" s="26" t="s">
        <v>17</v>
      </c>
      <c r="B23" s="45" t="s">
        <v>27</v>
      </c>
      <c r="C23" s="38"/>
      <c r="D23" s="44"/>
      <c r="E23" s="89"/>
      <c r="F23" s="95">
        <f t="shared" si="0"/>
        <v>0</v>
      </c>
      <c r="G23" s="90"/>
    </row>
    <row r="24" spans="1:49" x14ac:dyDescent="0.2">
      <c r="E24" s="97"/>
      <c r="F24" s="95">
        <f t="shared" si="0"/>
        <v>0</v>
      </c>
    </row>
    <row r="25" spans="1:49" x14ac:dyDescent="0.2">
      <c r="A25" s="16" t="s">
        <v>9</v>
      </c>
      <c r="B25" s="104" t="s">
        <v>38</v>
      </c>
      <c r="E25" s="97"/>
      <c r="F25" s="95">
        <f t="shared" si="0"/>
        <v>0</v>
      </c>
    </row>
    <row r="26" spans="1:49" x14ac:dyDescent="0.2">
      <c r="B26" s="104"/>
      <c r="C26" s="33" t="s">
        <v>39</v>
      </c>
      <c r="D26" s="34">
        <v>370</v>
      </c>
      <c r="E26" s="97">
        <v>0</v>
      </c>
      <c r="F26" s="95">
        <f t="shared" si="0"/>
        <v>0</v>
      </c>
    </row>
    <row r="27" spans="1:49" x14ac:dyDescent="0.2">
      <c r="C27" s="39"/>
      <c r="E27" s="97">
        <v>0</v>
      </c>
      <c r="F27" s="95">
        <f t="shared" si="0"/>
        <v>0</v>
      </c>
    </row>
    <row r="28" spans="1:49" x14ac:dyDescent="0.2">
      <c r="A28" s="16" t="s">
        <v>10</v>
      </c>
      <c r="B28" s="47" t="s">
        <v>40</v>
      </c>
      <c r="C28" s="39"/>
      <c r="E28" s="97"/>
      <c r="F28" s="95">
        <f t="shared" si="0"/>
        <v>0</v>
      </c>
    </row>
    <row r="29" spans="1:49" x14ac:dyDescent="0.2">
      <c r="C29" s="39" t="s">
        <v>41</v>
      </c>
      <c r="D29" s="34">
        <v>26</v>
      </c>
      <c r="E29" s="97">
        <v>0</v>
      </c>
      <c r="F29" s="95">
        <f t="shared" si="0"/>
        <v>0</v>
      </c>
    </row>
    <row r="30" spans="1:49" x14ac:dyDescent="0.2">
      <c r="C30" s="39"/>
      <c r="E30" s="97"/>
      <c r="F30" s="95">
        <f t="shared" si="0"/>
        <v>0</v>
      </c>
    </row>
    <row r="31" spans="1:49" ht="25.5" x14ac:dyDescent="0.2">
      <c r="A31" s="16" t="s">
        <v>11</v>
      </c>
      <c r="B31" s="47" t="s">
        <v>42</v>
      </c>
      <c r="C31" s="39"/>
      <c r="E31" s="97"/>
      <c r="F31" s="95">
        <f t="shared" si="0"/>
        <v>0</v>
      </c>
    </row>
    <row r="32" spans="1:49" x14ac:dyDescent="0.2">
      <c r="B32" s="47" t="s">
        <v>43</v>
      </c>
      <c r="C32" s="39"/>
      <c r="E32" s="97"/>
      <c r="F32" s="95">
        <f t="shared" si="0"/>
        <v>0</v>
      </c>
    </row>
    <row r="33" spans="1:6" x14ac:dyDescent="0.2">
      <c r="C33" s="111" t="s">
        <v>0</v>
      </c>
      <c r="D33" s="34">
        <v>0.05</v>
      </c>
      <c r="E33" s="97">
        <f>SUM(F23:F30)</f>
        <v>0</v>
      </c>
      <c r="F33" s="95">
        <f t="shared" si="0"/>
        <v>0</v>
      </c>
    </row>
    <row r="34" spans="1:6" x14ac:dyDescent="0.2">
      <c r="C34" s="39"/>
      <c r="E34" s="97"/>
      <c r="F34" s="95">
        <f t="shared" si="0"/>
        <v>0</v>
      </c>
    </row>
    <row r="35" spans="1:6" ht="13.5" thickBot="1" x14ac:dyDescent="0.25">
      <c r="A35" s="19"/>
      <c r="B35" s="52" t="s">
        <v>28</v>
      </c>
      <c r="C35" s="41"/>
      <c r="D35" s="42"/>
      <c r="E35" s="96"/>
      <c r="F35" s="91">
        <f>SUM(F23:F34)</f>
        <v>0</v>
      </c>
    </row>
    <row r="36" spans="1:6" ht="13.5" thickTop="1" x14ac:dyDescent="0.2">
      <c r="E36" s="97"/>
    </row>
    <row r="37" spans="1:6" x14ac:dyDescent="0.2">
      <c r="E37" s="97"/>
    </row>
    <row r="39" spans="1:6" ht="12.6" customHeight="1" x14ac:dyDescent="0.2">
      <c r="A39" s="17" t="s">
        <v>21</v>
      </c>
      <c r="B39" s="51" t="s">
        <v>31</v>
      </c>
    </row>
    <row r="41" spans="1:6" ht="63.75" x14ac:dyDescent="0.2">
      <c r="A41" s="16" t="s">
        <v>9</v>
      </c>
      <c r="B41" s="47" t="s">
        <v>47</v>
      </c>
    </row>
    <row r="42" spans="1:6" ht="14.25" x14ac:dyDescent="0.2">
      <c r="C42" s="39" t="s">
        <v>29</v>
      </c>
      <c r="D42" s="46">
        <v>1340</v>
      </c>
      <c r="E42" s="83">
        <v>0</v>
      </c>
      <c r="F42" s="95">
        <f t="shared" ref="F42:F74" si="1">E42*D42</f>
        <v>0</v>
      </c>
    </row>
    <row r="43" spans="1:6" x14ac:dyDescent="0.2">
      <c r="C43" s="39"/>
      <c r="D43" s="46"/>
      <c r="F43" s="95">
        <f t="shared" si="1"/>
        <v>0</v>
      </c>
    </row>
    <row r="44" spans="1:6" ht="63.75" x14ac:dyDescent="0.2">
      <c r="A44" s="16" t="s">
        <v>10</v>
      </c>
      <c r="B44" s="47" t="s">
        <v>48</v>
      </c>
      <c r="C44" s="39"/>
      <c r="D44" s="46"/>
      <c r="F44" s="95">
        <f t="shared" si="1"/>
        <v>0</v>
      </c>
    </row>
    <row r="45" spans="1:6" ht="14.25" x14ac:dyDescent="0.2">
      <c r="C45" s="39" t="s">
        <v>29</v>
      </c>
      <c r="D45" s="46">
        <v>420</v>
      </c>
      <c r="E45" s="83">
        <v>0</v>
      </c>
      <c r="F45" s="95">
        <f t="shared" si="1"/>
        <v>0</v>
      </c>
    </row>
    <row r="46" spans="1:6" x14ac:dyDescent="0.2">
      <c r="C46" s="39"/>
      <c r="D46" s="46"/>
      <c r="F46" s="95">
        <f t="shared" si="1"/>
        <v>0</v>
      </c>
    </row>
    <row r="47" spans="1:6" ht="25.5" x14ac:dyDescent="0.2">
      <c r="A47" s="16" t="s">
        <v>11</v>
      </c>
      <c r="B47" s="47" t="s">
        <v>44</v>
      </c>
      <c r="C47" s="39"/>
      <c r="D47" s="46"/>
      <c r="F47" s="95">
        <f t="shared" si="1"/>
        <v>0</v>
      </c>
    </row>
    <row r="48" spans="1:6" ht="14.25" x14ac:dyDescent="0.2">
      <c r="C48" s="39" t="s">
        <v>20</v>
      </c>
      <c r="D48" s="34">
        <v>2250</v>
      </c>
      <c r="E48" s="83">
        <v>0</v>
      </c>
      <c r="F48" s="95">
        <f t="shared" si="1"/>
        <v>0</v>
      </c>
    </row>
    <row r="49" spans="1:6" x14ac:dyDescent="0.2">
      <c r="C49" s="39"/>
      <c r="F49" s="95">
        <f t="shared" si="1"/>
        <v>0</v>
      </c>
    </row>
    <row r="50" spans="1:6" ht="25.5" x14ac:dyDescent="0.2">
      <c r="A50" s="16" t="s">
        <v>46</v>
      </c>
      <c r="B50" s="47" t="s">
        <v>45</v>
      </c>
      <c r="C50" s="39"/>
      <c r="F50" s="95">
        <f t="shared" si="1"/>
        <v>0</v>
      </c>
    </row>
    <row r="51" spans="1:6" ht="14.25" x14ac:dyDescent="0.2">
      <c r="C51" s="39" t="s">
        <v>20</v>
      </c>
      <c r="D51" s="34">
        <v>3060</v>
      </c>
      <c r="E51" s="83">
        <v>0</v>
      </c>
      <c r="F51" s="95">
        <f t="shared" si="1"/>
        <v>0</v>
      </c>
    </row>
    <row r="52" spans="1:6" x14ac:dyDescent="0.2">
      <c r="C52" s="39"/>
      <c r="F52" s="95">
        <f t="shared" si="1"/>
        <v>0</v>
      </c>
    </row>
    <row r="53" spans="1:6" ht="38.25" x14ac:dyDescent="0.2">
      <c r="A53" s="16" t="s">
        <v>49</v>
      </c>
      <c r="B53" s="47" t="s">
        <v>101</v>
      </c>
      <c r="C53" s="39"/>
      <c r="F53" s="95">
        <f t="shared" si="1"/>
        <v>0</v>
      </c>
    </row>
    <row r="54" spans="1:6" ht="14.25" x14ac:dyDescent="0.2">
      <c r="C54" s="39" t="s">
        <v>20</v>
      </c>
      <c r="D54" s="34">
        <v>3060</v>
      </c>
      <c r="E54" s="83">
        <v>0</v>
      </c>
      <c r="F54" s="95">
        <f t="shared" si="1"/>
        <v>0</v>
      </c>
    </row>
    <row r="55" spans="1:6" ht="38.25" x14ac:dyDescent="0.2">
      <c r="A55" s="16" t="s">
        <v>51</v>
      </c>
      <c r="B55" s="47" t="s">
        <v>50</v>
      </c>
      <c r="C55" s="39"/>
      <c r="F55" s="95">
        <f t="shared" si="1"/>
        <v>0</v>
      </c>
    </row>
    <row r="56" spans="1:6" ht="14.25" x14ac:dyDescent="0.2">
      <c r="C56" s="39" t="s">
        <v>20</v>
      </c>
      <c r="D56" s="34">
        <v>3060</v>
      </c>
      <c r="E56" s="83">
        <v>0</v>
      </c>
      <c r="F56" s="95">
        <f t="shared" si="1"/>
        <v>0</v>
      </c>
    </row>
    <row r="57" spans="1:6" x14ac:dyDescent="0.2">
      <c r="C57" s="39"/>
      <c r="F57" s="95">
        <f t="shared" si="1"/>
        <v>0</v>
      </c>
    </row>
    <row r="58" spans="1:6" ht="25.5" x14ac:dyDescent="0.2">
      <c r="A58" s="16" t="s">
        <v>53</v>
      </c>
      <c r="B58" s="47" t="s">
        <v>52</v>
      </c>
      <c r="C58" s="39"/>
      <c r="F58" s="95">
        <f t="shared" si="1"/>
        <v>0</v>
      </c>
    </row>
    <row r="59" spans="1:6" ht="14.25" x14ac:dyDescent="0.2">
      <c r="C59" s="39" t="s">
        <v>20</v>
      </c>
      <c r="D59" s="34">
        <v>1560</v>
      </c>
      <c r="E59" s="83">
        <v>0</v>
      </c>
      <c r="F59" s="95">
        <f t="shared" si="1"/>
        <v>0</v>
      </c>
    </row>
    <row r="60" spans="1:6" x14ac:dyDescent="0.2">
      <c r="C60" s="39"/>
      <c r="D60" s="46"/>
      <c r="F60" s="95">
        <f t="shared" si="1"/>
        <v>0</v>
      </c>
    </row>
    <row r="61" spans="1:6" ht="63.75" x14ac:dyDescent="0.2">
      <c r="A61" s="16" t="s">
        <v>55</v>
      </c>
      <c r="B61" s="47" t="s">
        <v>54</v>
      </c>
      <c r="F61" s="95">
        <f t="shared" si="1"/>
        <v>0</v>
      </c>
    </row>
    <row r="62" spans="1:6" x14ac:dyDescent="0.2">
      <c r="C62" s="39" t="s">
        <v>39</v>
      </c>
      <c r="D62" s="34">
        <v>705</v>
      </c>
      <c r="E62" s="83">
        <v>0</v>
      </c>
      <c r="F62" s="95">
        <f t="shared" si="1"/>
        <v>0</v>
      </c>
    </row>
    <row r="63" spans="1:6" x14ac:dyDescent="0.2">
      <c r="C63" s="39"/>
      <c r="F63" s="95">
        <f t="shared" si="1"/>
        <v>0</v>
      </c>
    </row>
    <row r="64" spans="1:6" ht="63.75" x14ac:dyDescent="0.2">
      <c r="A64" s="16" t="s">
        <v>56</v>
      </c>
      <c r="B64" s="47" t="s">
        <v>57</v>
      </c>
      <c r="F64" s="95">
        <f t="shared" si="1"/>
        <v>0</v>
      </c>
    </row>
    <row r="65" spans="1:6" x14ac:dyDescent="0.2">
      <c r="C65" s="39" t="s">
        <v>39</v>
      </c>
      <c r="D65" s="34">
        <v>656</v>
      </c>
      <c r="E65" s="83">
        <v>0</v>
      </c>
      <c r="F65" s="95">
        <f t="shared" si="1"/>
        <v>0</v>
      </c>
    </row>
    <row r="66" spans="1:6" x14ac:dyDescent="0.2">
      <c r="C66" s="39"/>
      <c r="F66" s="95">
        <f t="shared" si="1"/>
        <v>0</v>
      </c>
    </row>
    <row r="67" spans="1:6" ht="25.5" x14ac:dyDescent="0.2">
      <c r="A67" s="16" t="s">
        <v>104</v>
      </c>
      <c r="B67" s="47" t="s">
        <v>105</v>
      </c>
      <c r="C67" s="39"/>
      <c r="F67" s="95">
        <f t="shared" si="1"/>
        <v>0</v>
      </c>
    </row>
    <row r="68" spans="1:6" ht="14.25" x14ac:dyDescent="0.2">
      <c r="C68" s="39" t="s">
        <v>20</v>
      </c>
      <c r="D68" s="34">
        <v>2460</v>
      </c>
      <c r="E68" s="83">
        <v>0</v>
      </c>
      <c r="F68" s="95">
        <f t="shared" si="1"/>
        <v>0</v>
      </c>
    </row>
    <row r="69" spans="1:6" x14ac:dyDescent="0.2">
      <c r="C69" s="39"/>
      <c r="F69" s="95">
        <f t="shared" si="1"/>
        <v>0</v>
      </c>
    </row>
    <row r="70" spans="1:6" x14ac:dyDescent="0.2">
      <c r="A70" s="16" t="s">
        <v>106</v>
      </c>
      <c r="B70" s="47" t="s">
        <v>64</v>
      </c>
      <c r="C70" s="39"/>
      <c r="D70" s="46"/>
      <c r="F70" s="95">
        <f t="shared" si="1"/>
        <v>0</v>
      </c>
    </row>
    <row r="71" spans="1:6" x14ac:dyDescent="0.2">
      <c r="B71" s="47" t="s">
        <v>65</v>
      </c>
      <c r="C71" s="39"/>
      <c r="D71" s="46"/>
      <c r="F71" s="95">
        <f t="shared" si="1"/>
        <v>0</v>
      </c>
    </row>
    <row r="72" spans="1:6" x14ac:dyDescent="0.2">
      <c r="C72" s="111" t="s">
        <v>0</v>
      </c>
      <c r="D72" s="34">
        <v>0.02</v>
      </c>
      <c r="E72" s="97">
        <f>SUM(F39:F69)</f>
        <v>0</v>
      </c>
      <c r="F72" s="95">
        <f t="shared" si="1"/>
        <v>0</v>
      </c>
    </row>
    <row r="73" spans="1:6" x14ac:dyDescent="0.2">
      <c r="C73" s="28"/>
      <c r="F73" s="95">
        <f t="shared" si="1"/>
        <v>0</v>
      </c>
    </row>
    <row r="74" spans="1:6" x14ac:dyDescent="0.2">
      <c r="F74" s="95">
        <f t="shared" si="1"/>
        <v>0</v>
      </c>
    </row>
    <row r="75" spans="1:6" ht="13.5" thickBot="1" x14ac:dyDescent="0.25">
      <c r="A75" s="19"/>
      <c r="B75" s="52" t="s">
        <v>34</v>
      </c>
      <c r="C75" s="41"/>
      <c r="D75" s="42"/>
      <c r="E75" s="96"/>
      <c r="F75" s="91">
        <f>SUM(F39:F74)</f>
        <v>0</v>
      </c>
    </row>
    <row r="76" spans="1:6" ht="13.5" thickTop="1" x14ac:dyDescent="0.2"/>
    <row r="79" spans="1:6" ht="12.6" customHeight="1" x14ac:dyDescent="0.2">
      <c r="A79" s="17" t="s">
        <v>30</v>
      </c>
      <c r="B79" s="51" t="s">
        <v>58</v>
      </c>
    </row>
    <row r="81" spans="1:6" ht="63.75" x14ac:dyDescent="0.2">
      <c r="A81" s="16" t="s">
        <v>9</v>
      </c>
      <c r="B81" s="47" t="s">
        <v>59</v>
      </c>
      <c r="C81" s="39"/>
      <c r="D81" s="46"/>
      <c r="F81" s="95">
        <f t="shared" ref="F81:F107" si="2">E81*D81</f>
        <v>0</v>
      </c>
    </row>
    <row r="82" spans="1:6" x14ac:dyDescent="0.2">
      <c r="C82" s="39" t="s">
        <v>41</v>
      </c>
      <c r="D82" s="46">
        <v>18</v>
      </c>
      <c r="E82" s="83">
        <v>0</v>
      </c>
      <c r="F82" s="95">
        <f t="shared" si="2"/>
        <v>0</v>
      </c>
    </row>
    <row r="83" spans="1:6" x14ac:dyDescent="0.2">
      <c r="C83" s="39"/>
      <c r="D83" s="46"/>
      <c r="F83" s="95">
        <f t="shared" si="2"/>
        <v>0</v>
      </c>
    </row>
    <row r="84" spans="1:6" ht="51" x14ac:dyDescent="0.2">
      <c r="A84" s="16" t="s">
        <v>10</v>
      </c>
      <c r="B84" s="47" t="s">
        <v>60</v>
      </c>
      <c r="C84" s="39"/>
      <c r="D84" s="46"/>
      <c r="F84" s="95">
        <f t="shared" si="2"/>
        <v>0</v>
      </c>
    </row>
    <row r="85" spans="1:6" x14ac:dyDescent="0.2">
      <c r="C85" s="39" t="s">
        <v>41</v>
      </c>
      <c r="D85" s="46">
        <v>27</v>
      </c>
      <c r="E85" s="83">
        <v>0</v>
      </c>
      <c r="F85" s="95">
        <f t="shared" si="2"/>
        <v>0</v>
      </c>
    </row>
    <row r="86" spans="1:6" x14ac:dyDescent="0.2">
      <c r="C86" s="39"/>
      <c r="D86" s="46"/>
      <c r="F86" s="95">
        <f t="shared" si="2"/>
        <v>0</v>
      </c>
    </row>
    <row r="87" spans="1:6" ht="76.5" x14ac:dyDescent="0.2">
      <c r="A87" s="16" t="s">
        <v>11</v>
      </c>
      <c r="B87" s="47" t="s">
        <v>61</v>
      </c>
      <c r="C87" s="39"/>
      <c r="D87" s="46"/>
      <c r="F87" s="95">
        <f t="shared" si="2"/>
        <v>0</v>
      </c>
    </row>
    <row r="88" spans="1:6" x14ac:dyDescent="0.2">
      <c r="C88" s="39" t="s">
        <v>39</v>
      </c>
      <c r="D88" s="46">
        <v>370</v>
      </c>
      <c r="E88" s="83">
        <v>0</v>
      </c>
      <c r="F88" s="95">
        <f t="shared" si="2"/>
        <v>0</v>
      </c>
    </row>
    <row r="89" spans="1:6" x14ac:dyDescent="0.2">
      <c r="C89" s="39"/>
      <c r="D89" s="46"/>
      <c r="F89" s="95">
        <f t="shared" si="2"/>
        <v>0</v>
      </c>
    </row>
    <row r="90" spans="1:6" ht="76.5" x14ac:dyDescent="0.2">
      <c r="A90" s="16" t="s">
        <v>46</v>
      </c>
      <c r="B90" s="47" t="s">
        <v>102</v>
      </c>
      <c r="C90" s="39"/>
      <c r="D90" s="46"/>
      <c r="F90" s="95">
        <f t="shared" si="2"/>
        <v>0</v>
      </c>
    </row>
    <row r="91" spans="1:6" x14ac:dyDescent="0.2">
      <c r="C91" s="39" t="s">
        <v>39</v>
      </c>
      <c r="D91" s="46">
        <v>135</v>
      </c>
      <c r="E91" s="83">
        <v>0</v>
      </c>
      <c r="F91" s="95">
        <f t="shared" si="2"/>
        <v>0</v>
      </c>
    </row>
    <row r="92" spans="1:6" x14ac:dyDescent="0.2">
      <c r="C92" s="39"/>
      <c r="D92" s="46"/>
      <c r="F92" s="95">
        <f t="shared" si="2"/>
        <v>0</v>
      </c>
    </row>
    <row r="93" spans="1:6" ht="102" x14ac:dyDescent="0.2">
      <c r="A93" s="16" t="s">
        <v>49</v>
      </c>
      <c r="B93" s="47" t="s">
        <v>277</v>
      </c>
      <c r="C93" s="39"/>
      <c r="D93" s="46"/>
      <c r="F93" s="95">
        <f t="shared" si="2"/>
        <v>0</v>
      </c>
    </row>
    <row r="94" spans="1:6" ht="15" x14ac:dyDescent="0.2">
      <c r="B94" s="156" t="s">
        <v>278</v>
      </c>
      <c r="C94" s="39" t="s">
        <v>39</v>
      </c>
      <c r="D94" s="46">
        <v>370</v>
      </c>
      <c r="E94" s="83">
        <v>0</v>
      </c>
      <c r="F94" s="95">
        <f t="shared" si="2"/>
        <v>0</v>
      </c>
    </row>
    <row r="95" spans="1:6" x14ac:dyDescent="0.2">
      <c r="C95" s="39"/>
      <c r="D95" s="46"/>
      <c r="F95" s="95">
        <f t="shared" si="2"/>
        <v>0</v>
      </c>
    </row>
    <row r="96" spans="1:6" ht="114.75" x14ac:dyDescent="0.2">
      <c r="A96" s="16" t="s">
        <v>51</v>
      </c>
      <c r="B96" s="47" t="s">
        <v>279</v>
      </c>
      <c r="C96" s="39"/>
      <c r="D96" s="46"/>
      <c r="F96" s="95">
        <f t="shared" si="2"/>
        <v>0</v>
      </c>
    </row>
    <row r="97" spans="1:6" x14ac:dyDescent="0.2">
      <c r="C97" s="39" t="s">
        <v>41</v>
      </c>
      <c r="D97" s="46">
        <v>8</v>
      </c>
      <c r="E97" s="83">
        <v>0</v>
      </c>
      <c r="F97" s="95">
        <f t="shared" si="2"/>
        <v>0</v>
      </c>
    </row>
    <row r="98" spans="1:6" x14ac:dyDescent="0.2">
      <c r="C98" s="39"/>
      <c r="D98" s="46"/>
      <c r="F98" s="95">
        <f t="shared" si="2"/>
        <v>0</v>
      </c>
    </row>
    <row r="99" spans="1:6" ht="38.25" x14ac:dyDescent="0.2">
      <c r="A99" s="16" t="s">
        <v>53</v>
      </c>
      <c r="B99" s="47" t="s">
        <v>280</v>
      </c>
      <c r="C99" s="39"/>
      <c r="D99" s="46"/>
      <c r="F99" s="95">
        <f t="shared" si="2"/>
        <v>0</v>
      </c>
    </row>
    <row r="100" spans="1:6" x14ac:dyDescent="0.2">
      <c r="C100" s="39" t="s">
        <v>41</v>
      </c>
      <c r="D100" s="46">
        <v>6</v>
      </c>
      <c r="E100" s="83">
        <v>0</v>
      </c>
      <c r="F100" s="95">
        <f t="shared" si="2"/>
        <v>0</v>
      </c>
    </row>
    <row r="101" spans="1:6" x14ac:dyDescent="0.2">
      <c r="C101" s="39"/>
      <c r="D101" s="46"/>
      <c r="F101" s="95">
        <f t="shared" si="2"/>
        <v>0</v>
      </c>
    </row>
    <row r="102" spans="1:6" ht="38.25" x14ac:dyDescent="0.2">
      <c r="A102" s="16" t="s">
        <v>55</v>
      </c>
      <c r="B102" s="47" t="s">
        <v>281</v>
      </c>
      <c r="C102" s="39"/>
      <c r="D102" s="46"/>
      <c r="F102" s="95">
        <f t="shared" si="2"/>
        <v>0</v>
      </c>
    </row>
    <row r="103" spans="1:6" x14ac:dyDescent="0.2">
      <c r="C103" s="39" t="s">
        <v>41</v>
      </c>
      <c r="D103" s="46">
        <v>6</v>
      </c>
      <c r="E103" s="83">
        <v>0</v>
      </c>
      <c r="F103" s="95">
        <f t="shared" si="2"/>
        <v>0</v>
      </c>
    </row>
    <row r="104" spans="1:6" x14ac:dyDescent="0.2">
      <c r="C104" s="39"/>
      <c r="D104" s="46"/>
      <c r="F104" s="95">
        <f t="shared" si="2"/>
        <v>0</v>
      </c>
    </row>
    <row r="105" spans="1:6" x14ac:dyDescent="0.2">
      <c r="A105" s="16" t="s">
        <v>56</v>
      </c>
      <c r="B105" s="47" t="s">
        <v>62</v>
      </c>
      <c r="C105" s="39"/>
      <c r="D105" s="46"/>
      <c r="F105" s="95">
        <f t="shared" si="2"/>
        <v>0</v>
      </c>
    </row>
    <row r="106" spans="1:6" x14ac:dyDescent="0.2">
      <c r="B106" s="47" t="s">
        <v>63</v>
      </c>
      <c r="C106" s="39"/>
      <c r="D106" s="46"/>
      <c r="F106" s="95">
        <f t="shared" si="2"/>
        <v>0</v>
      </c>
    </row>
    <row r="107" spans="1:6" x14ac:dyDescent="0.2">
      <c r="C107" s="111" t="s">
        <v>0</v>
      </c>
      <c r="D107" s="34">
        <v>0.05</v>
      </c>
      <c r="E107" s="97">
        <f>SUM(F79:F104)</f>
        <v>0</v>
      </c>
      <c r="F107" s="95">
        <f t="shared" si="2"/>
        <v>0</v>
      </c>
    </row>
    <row r="108" spans="1:6" x14ac:dyDescent="0.2">
      <c r="C108" s="39"/>
      <c r="D108" s="46"/>
      <c r="F108" s="95"/>
    </row>
    <row r="109" spans="1:6" ht="13.5" thickBot="1" x14ac:dyDescent="0.25">
      <c r="A109" s="19"/>
      <c r="B109" s="52" t="s">
        <v>66</v>
      </c>
      <c r="C109" s="41"/>
      <c r="D109" s="42"/>
      <c r="E109" s="96"/>
      <c r="F109" s="91">
        <f>SUM(F79:F108)</f>
        <v>0</v>
      </c>
    </row>
    <row r="110" spans="1:6" ht="13.5" thickTop="1" x14ac:dyDescent="0.2"/>
    <row r="112" spans="1:6" ht="12.6" customHeight="1" x14ac:dyDescent="0.2">
      <c r="A112" s="17" t="s">
        <v>67</v>
      </c>
      <c r="B112" s="51" t="s">
        <v>68</v>
      </c>
    </row>
    <row r="114" spans="1:6" ht="63.75" x14ac:dyDescent="0.2">
      <c r="A114" s="16" t="s">
        <v>9</v>
      </c>
      <c r="B114" s="47" t="s">
        <v>70</v>
      </c>
      <c r="C114" s="39"/>
      <c r="D114" s="46"/>
      <c r="F114" s="95">
        <f t="shared" ref="F114:F125" si="3">E114*D114</f>
        <v>0</v>
      </c>
    </row>
    <row r="115" spans="1:6" x14ac:dyDescent="0.2">
      <c r="C115" s="39" t="s">
        <v>39</v>
      </c>
      <c r="D115" s="46">
        <v>630</v>
      </c>
      <c r="E115" s="83">
        <v>0</v>
      </c>
      <c r="F115" s="95">
        <f t="shared" si="3"/>
        <v>0</v>
      </c>
    </row>
    <row r="116" spans="1:6" x14ac:dyDescent="0.2">
      <c r="C116" s="39"/>
      <c r="D116" s="46"/>
      <c r="F116" s="95">
        <f t="shared" si="3"/>
        <v>0</v>
      </c>
    </row>
    <row r="117" spans="1:6" ht="63.75" x14ac:dyDescent="0.2">
      <c r="A117" s="16" t="s">
        <v>10</v>
      </c>
      <c r="B117" s="47" t="s">
        <v>71</v>
      </c>
      <c r="C117" s="39"/>
      <c r="D117" s="46"/>
      <c r="F117" s="95">
        <f t="shared" si="3"/>
        <v>0</v>
      </c>
    </row>
    <row r="118" spans="1:6" ht="14.25" x14ac:dyDescent="0.2">
      <c r="C118" s="39" t="s">
        <v>20</v>
      </c>
      <c r="D118" s="46">
        <v>110</v>
      </c>
      <c r="E118" s="83">
        <v>0</v>
      </c>
      <c r="F118" s="95">
        <f t="shared" si="3"/>
        <v>0</v>
      </c>
    </row>
    <row r="119" spans="1:6" x14ac:dyDescent="0.2">
      <c r="C119" s="39"/>
      <c r="D119" s="46"/>
      <c r="F119" s="95">
        <f t="shared" si="3"/>
        <v>0</v>
      </c>
    </row>
    <row r="120" spans="1:6" ht="89.25" x14ac:dyDescent="0.2">
      <c r="A120" s="16" t="s">
        <v>11</v>
      </c>
      <c r="B120" s="47" t="s">
        <v>72</v>
      </c>
      <c r="C120" s="39"/>
      <c r="D120" s="46"/>
      <c r="F120" s="95">
        <f t="shared" si="3"/>
        <v>0</v>
      </c>
    </row>
    <row r="121" spans="1:6" x14ac:dyDescent="0.2">
      <c r="C121" s="39" t="s">
        <v>41</v>
      </c>
      <c r="D121" s="46">
        <v>9</v>
      </c>
      <c r="E121" s="83">
        <v>0</v>
      </c>
      <c r="F121" s="95">
        <f t="shared" si="3"/>
        <v>0</v>
      </c>
    </row>
    <row r="122" spans="1:6" x14ac:dyDescent="0.2">
      <c r="C122" s="39"/>
      <c r="D122" s="46"/>
      <c r="F122" s="95">
        <f t="shared" si="3"/>
        <v>0</v>
      </c>
    </row>
    <row r="123" spans="1:6" x14ac:dyDescent="0.2">
      <c r="A123" s="16" t="s">
        <v>46</v>
      </c>
      <c r="B123" s="47" t="s">
        <v>73</v>
      </c>
      <c r="C123" s="39"/>
      <c r="D123" s="46"/>
      <c r="F123" s="95">
        <f t="shared" si="3"/>
        <v>0</v>
      </c>
    </row>
    <row r="124" spans="1:6" x14ac:dyDescent="0.2">
      <c r="B124" s="47" t="s">
        <v>63</v>
      </c>
      <c r="C124" s="39"/>
      <c r="D124" s="46"/>
      <c r="F124" s="95">
        <f t="shared" si="3"/>
        <v>0</v>
      </c>
    </row>
    <row r="125" spans="1:6" x14ac:dyDescent="0.2">
      <c r="C125" s="111" t="s">
        <v>0</v>
      </c>
      <c r="D125" s="34">
        <v>0.05</v>
      </c>
      <c r="E125" s="97">
        <f>SUM(F112:F122)</f>
        <v>0</v>
      </c>
      <c r="F125" s="95">
        <f t="shared" si="3"/>
        <v>0</v>
      </c>
    </row>
    <row r="126" spans="1:6" x14ac:dyDescent="0.2">
      <c r="C126" s="39"/>
      <c r="D126" s="46"/>
      <c r="F126" s="95"/>
    </row>
    <row r="127" spans="1:6" ht="13.5" thickBot="1" x14ac:dyDescent="0.25">
      <c r="A127" s="19"/>
      <c r="B127" s="52" t="s">
        <v>69</v>
      </c>
      <c r="C127" s="41"/>
      <c r="D127" s="42"/>
      <c r="E127" s="96"/>
      <c r="F127" s="91">
        <f>SUM(F112:F126)</f>
        <v>0</v>
      </c>
    </row>
    <row r="128" spans="1:6" ht="13.5" thickTop="1" x14ac:dyDescent="0.2"/>
    <row r="131" spans="1:6" ht="12.6" customHeight="1" x14ac:dyDescent="0.2">
      <c r="A131" s="17" t="s">
        <v>74</v>
      </c>
      <c r="B131" s="51" t="s">
        <v>75</v>
      </c>
    </row>
    <row r="133" spans="1:6" ht="38.25" x14ac:dyDescent="0.2">
      <c r="A133" s="16" t="s">
        <v>9</v>
      </c>
      <c r="B133" s="47" t="s">
        <v>77</v>
      </c>
      <c r="C133" s="39"/>
      <c r="D133" s="46"/>
      <c r="F133" s="95">
        <f t="shared" ref="F133:F152" si="4">E133*D133</f>
        <v>0</v>
      </c>
    </row>
    <row r="134" spans="1:6" ht="14.25" x14ac:dyDescent="0.2">
      <c r="C134" s="39" t="s">
        <v>20</v>
      </c>
      <c r="D134" s="46">
        <v>720</v>
      </c>
      <c r="E134" s="83">
        <v>0</v>
      </c>
      <c r="F134" s="95">
        <f t="shared" si="4"/>
        <v>0</v>
      </c>
    </row>
    <row r="135" spans="1:6" x14ac:dyDescent="0.2">
      <c r="C135" s="39"/>
      <c r="D135" s="46"/>
      <c r="F135" s="95">
        <f t="shared" si="4"/>
        <v>0</v>
      </c>
    </row>
    <row r="136" spans="1:6" ht="38.25" x14ac:dyDescent="0.2">
      <c r="A136" s="16" t="s">
        <v>10</v>
      </c>
      <c r="B136" s="47" t="s">
        <v>103</v>
      </c>
      <c r="C136" s="39"/>
      <c r="D136" s="46"/>
      <c r="F136" s="95">
        <f t="shared" si="4"/>
        <v>0</v>
      </c>
    </row>
    <row r="137" spans="1:6" ht="14.25" x14ac:dyDescent="0.2">
      <c r="C137" s="39" t="s">
        <v>29</v>
      </c>
      <c r="D137" s="46">
        <v>260</v>
      </c>
      <c r="E137" s="83">
        <v>0</v>
      </c>
      <c r="F137" s="95">
        <f t="shared" si="4"/>
        <v>0</v>
      </c>
    </row>
    <row r="138" spans="1:6" x14ac:dyDescent="0.2">
      <c r="C138" s="39"/>
      <c r="D138" s="46"/>
      <c r="F138" s="95">
        <f t="shared" si="4"/>
        <v>0</v>
      </c>
    </row>
    <row r="139" spans="1:6" ht="25.5" x14ac:dyDescent="0.2">
      <c r="A139" s="16" t="s">
        <v>10</v>
      </c>
      <c r="B139" s="47" t="s">
        <v>78</v>
      </c>
      <c r="C139" s="39"/>
      <c r="D139" s="46"/>
      <c r="F139" s="95">
        <f t="shared" si="4"/>
        <v>0</v>
      </c>
    </row>
    <row r="140" spans="1:6" x14ac:dyDescent="0.2">
      <c r="B140" s="47" t="s">
        <v>79</v>
      </c>
      <c r="C140" s="39" t="s">
        <v>80</v>
      </c>
      <c r="D140" s="46">
        <v>10</v>
      </c>
      <c r="E140" s="83">
        <v>0</v>
      </c>
      <c r="F140" s="95">
        <f t="shared" si="4"/>
        <v>0</v>
      </c>
    </row>
    <row r="141" spans="1:6" x14ac:dyDescent="0.2">
      <c r="B141" s="47" t="s">
        <v>81</v>
      </c>
      <c r="C141" s="39" t="s">
        <v>80</v>
      </c>
      <c r="D141" s="46">
        <v>10</v>
      </c>
      <c r="E141" s="83">
        <v>0</v>
      </c>
      <c r="F141" s="95">
        <f t="shared" si="4"/>
        <v>0</v>
      </c>
    </row>
    <row r="142" spans="1:6" x14ac:dyDescent="0.2">
      <c r="B142" s="47" t="s">
        <v>82</v>
      </c>
      <c r="C142" s="39" t="s">
        <v>80</v>
      </c>
      <c r="D142" s="46">
        <v>10</v>
      </c>
      <c r="E142" s="83">
        <v>0</v>
      </c>
      <c r="F142" s="95">
        <f t="shared" si="4"/>
        <v>0</v>
      </c>
    </row>
    <row r="143" spans="1:6" x14ac:dyDescent="0.2">
      <c r="B143" s="47" t="s">
        <v>83</v>
      </c>
      <c r="C143" s="39" t="s">
        <v>80</v>
      </c>
      <c r="D143" s="46">
        <v>10</v>
      </c>
      <c r="E143" s="83">
        <v>0</v>
      </c>
      <c r="F143" s="95">
        <f t="shared" si="4"/>
        <v>0</v>
      </c>
    </row>
    <row r="144" spans="1:6" x14ac:dyDescent="0.2">
      <c r="B144" s="47" t="s">
        <v>84</v>
      </c>
      <c r="C144" s="39" t="s">
        <v>80</v>
      </c>
      <c r="D144" s="46">
        <v>10</v>
      </c>
      <c r="E144" s="83">
        <v>0</v>
      </c>
      <c r="F144" s="95">
        <f t="shared" si="4"/>
        <v>0</v>
      </c>
    </row>
    <row r="145" spans="1:6" x14ac:dyDescent="0.2">
      <c r="C145" s="39"/>
      <c r="D145" s="46"/>
      <c r="F145" s="95">
        <f t="shared" si="4"/>
        <v>0</v>
      </c>
    </row>
    <row r="146" spans="1:6" x14ac:dyDescent="0.2">
      <c r="A146" s="16" t="s">
        <v>11</v>
      </c>
      <c r="B146" s="47" t="s">
        <v>87</v>
      </c>
      <c r="C146" s="39"/>
      <c r="D146" s="46"/>
      <c r="F146" s="95">
        <f t="shared" si="4"/>
        <v>0</v>
      </c>
    </row>
    <row r="147" spans="1:6" x14ac:dyDescent="0.2">
      <c r="C147" s="39" t="s">
        <v>88</v>
      </c>
      <c r="D147" s="46">
        <v>1</v>
      </c>
      <c r="E147" s="83">
        <v>0</v>
      </c>
      <c r="F147" s="95">
        <f t="shared" si="4"/>
        <v>0</v>
      </c>
    </row>
    <row r="148" spans="1:6" x14ac:dyDescent="0.2">
      <c r="C148" s="39"/>
      <c r="D148" s="46"/>
      <c r="F148" s="95">
        <f t="shared" si="4"/>
        <v>0</v>
      </c>
    </row>
    <row r="149" spans="1:6" x14ac:dyDescent="0.2">
      <c r="A149" s="16" t="s">
        <v>46</v>
      </c>
      <c r="B149" s="47" t="s">
        <v>85</v>
      </c>
      <c r="C149" s="39"/>
      <c r="D149" s="46"/>
      <c r="F149" s="95">
        <f t="shared" si="4"/>
        <v>0</v>
      </c>
    </row>
    <row r="150" spans="1:6" x14ac:dyDescent="0.2">
      <c r="B150" s="47" t="s">
        <v>86</v>
      </c>
      <c r="C150" s="39"/>
      <c r="D150" s="46"/>
      <c r="E150" s="83">
        <v>0</v>
      </c>
      <c r="F150" s="95">
        <f t="shared" si="4"/>
        <v>0</v>
      </c>
    </row>
    <row r="151" spans="1:6" x14ac:dyDescent="0.2">
      <c r="C151" s="111" t="s">
        <v>0</v>
      </c>
      <c r="D151" s="34">
        <v>0.03</v>
      </c>
      <c r="E151" s="97">
        <v>0</v>
      </c>
      <c r="F151" s="95">
        <f t="shared" si="4"/>
        <v>0</v>
      </c>
    </row>
    <row r="152" spans="1:6" x14ac:dyDescent="0.2">
      <c r="C152" s="111"/>
      <c r="E152" s="97"/>
      <c r="F152" s="95">
        <f t="shared" si="4"/>
        <v>0</v>
      </c>
    </row>
    <row r="153" spans="1:6" x14ac:dyDescent="0.2">
      <c r="C153" s="39"/>
      <c r="D153" s="46"/>
      <c r="F153" s="95"/>
    </row>
    <row r="154" spans="1:6" ht="13.5" thickBot="1" x14ac:dyDescent="0.25">
      <c r="A154" s="19"/>
      <c r="B154" s="52" t="s">
        <v>76</v>
      </c>
      <c r="C154" s="41"/>
      <c r="D154" s="42"/>
      <c r="E154" s="96"/>
      <c r="F154" s="91">
        <f>SUM(F131:F153)</f>
        <v>0</v>
      </c>
    </row>
    <row r="155" spans="1:6" ht="13.5" thickTop="1" x14ac:dyDescent="0.2"/>
  </sheetData>
  <sheetProtection selectLockedCells="1"/>
  <pageMargins left="0.59055118110236227" right="0.15748031496062992" top="0.59055118110236227" bottom="0.59055118110236227" header="0" footer="0"/>
  <pageSetup paperSize="9" orientation="portrait" r:id="rId1"/>
  <headerFooter alignWithMargins="0">
    <oddHeader>&amp;LNaročnik: OBČINA LENART
Trg osvoboditve 7, Lenart&amp;RObjekt: PIC LENART - 2. FAZA</oddHeader>
    <oddFooter>&amp;A&amp;RStran &amp;P</oddFooter>
  </headerFooter>
  <rowBreaks count="1" manualBreakCount="1">
    <brk id="38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W302"/>
  <sheetViews>
    <sheetView showZeros="0" tabSelected="1" view="pageLayout" topLeftCell="A284" zoomScaleNormal="100" zoomScaleSheetLayoutView="100" workbookViewId="0">
      <selection activeCell="E296" sqref="E296"/>
    </sheetView>
  </sheetViews>
  <sheetFormatPr defaultColWidth="9.140625" defaultRowHeight="12.75" x14ac:dyDescent="0.2"/>
  <cols>
    <col min="1" max="1" width="5.7109375" style="16" customWidth="1"/>
    <col min="2" max="2" width="45.7109375" style="47" customWidth="1"/>
    <col min="3" max="3" width="6" style="33" customWidth="1"/>
    <col min="4" max="4" width="9.7109375" style="141" bestFit="1" customWidth="1"/>
    <col min="5" max="5" width="13.28515625" style="83" customWidth="1"/>
    <col min="6" max="6" width="13.7109375" style="93" customWidth="1"/>
    <col min="7" max="7" width="9.140625" style="87"/>
    <col min="8" max="16384" width="9.140625" style="28"/>
  </cols>
  <sheetData>
    <row r="1" spans="1:7" s="27" customFormat="1" x14ac:dyDescent="0.2">
      <c r="A1" s="23"/>
      <c r="B1" s="48"/>
      <c r="C1" s="31"/>
      <c r="D1" s="139"/>
      <c r="E1" s="81"/>
      <c r="F1" s="92"/>
      <c r="G1" s="82"/>
    </row>
    <row r="2" spans="1:7" s="110" customFormat="1" x14ac:dyDescent="0.2">
      <c r="A2" s="18"/>
      <c r="B2" s="49" t="s">
        <v>32</v>
      </c>
      <c r="C2" s="105"/>
      <c r="D2" s="140"/>
      <c r="E2" s="107"/>
      <c r="F2" s="108"/>
      <c r="G2" s="109"/>
    </row>
    <row r="3" spans="1:7" s="110" customFormat="1" x14ac:dyDescent="0.2">
      <c r="A3" s="18"/>
      <c r="B3" s="112" t="s">
        <v>89</v>
      </c>
      <c r="C3" s="105"/>
      <c r="D3" s="140"/>
      <c r="E3" s="107"/>
      <c r="F3" s="108"/>
      <c r="G3" s="109"/>
    </row>
    <row r="4" spans="1:7" s="110" customFormat="1" ht="25.5" x14ac:dyDescent="0.2">
      <c r="A4" s="18"/>
      <c r="B4" s="112" t="s">
        <v>90</v>
      </c>
      <c r="C4" s="105"/>
      <c r="D4" s="140"/>
      <c r="E4" s="107"/>
      <c r="F4" s="108"/>
      <c r="G4" s="109"/>
    </row>
    <row r="5" spans="1:7" s="110" customFormat="1" ht="25.5" x14ac:dyDescent="0.2">
      <c r="A5" s="18"/>
      <c r="B5" s="112" t="s">
        <v>91</v>
      </c>
      <c r="C5" s="105"/>
      <c r="D5" s="140"/>
      <c r="E5" s="107"/>
      <c r="F5" s="108"/>
      <c r="G5" s="109"/>
    </row>
    <row r="6" spans="1:7" s="110" customFormat="1" ht="25.5" x14ac:dyDescent="0.2">
      <c r="A6" s="18"/>
      <c r="B6" s="113" t="s">
        <v>92</v>
      </c>
      <c r="C6" s="105"/>
      <c r="D6" s="140"/>
      <c r="E6" s="107"/>
      <c r="F6" s="108"/>
      <c r="G6" s="109"/>
    </row>
    <row r="7" spans="1:7" s="27" customFormat="1" ht="25.5" x14ac:dyDescent="0.2">
      <c r="A7" s="23"/>
      <c r="B7" s="113" t="s">
        <v>93</v>
      </c>
      <c r="C7" s="31"/>
      <c r="D7" s="139"/>
      <c r="E7" s="81"/>
      <c r="F7" s="92"/>
      <c r="G7" s="82"/>
    </row>
    <row r="8" spans="1:7" s="27" customFormat="1" x14ac:dyDescent="0.2">
      <c r="A8" s="23"/>
      <c r="B8" s="114"/>
      <c r="C8" s="31"/>
      <c r="D8" s="139"/>
      <c r="E8" s="81"/>
      <c r="F8" s="92"/>
      <c r="G8" s="82"/>
    </row>
    <row r="9" spans="1:7" s="27" customFormat="1" x14ac:dyDescent="0.2">
      <c r="A9" s="23"/>
      <c r="B9" s="115" t="s">
        <v>94</v>
      </c>
      <c r="C9" s="31"/>
      <c r="D9" s="139"/>
      <c r="E9" s="81"/>
      <c r="F9" s="92"/>
      <c r="G9" s="82"/>
    </row>
    <row r="10" spans="1:7" s="27" customFormat="1" x14ac:dyDescent="0.2">
      <c r="A10" s="23"/>
      <c r="B10" s="116" t="s">
        <v>95</v>
      </c>
      <c r="C10" s="31"/>
      <c r="D10" s="139"/>
      <c r="E10" s="81"/>
      <c r="F10" s="92"/>
      <c r="G10" s="82"/>
    </row>
    <row r="11" spans="1:7" s="27" customFormat="1" x14ac:dyDescent="0.2">
      <c r="A11" s="23"/>
      <c r="B11" s="117" t="s">
        <v>96</v>
      </c>
      <c r="C11" s="31"/>
      <c r="D11" s="139"/>
      <c r="E11" s="81"/>
      <c r="F11" s="92"/>
      <c r="G11" s="82"/>
    </row>
    <row r="12" spans="1:7" s="27" customFormat="1" x14ac:dyDescent="0.2">
      <c r="A12" s="23"/>
      <c r="B12" s="116" t="s">
        <v>97</v>
      </c>
      <c r="C12" s="31"/>
      <c r="D12" s="139"/>
      <c r="E12" s="81"/>
      <c r="F12" s="92"/>
      <c r="G12" s="82"/>
    </row>
    <row r="13" spans="1:7" s="27" customFormat="1" x14ac:dyDescent="0.2">
      <c r="A13" s="23"/>
      <c r="B13" s="116" t="s">
        <v>98</v>
      </c>
      <c r="C13" s="31"/>
      <c r="D13" s="139"/>
      <c r="E13" s="81"/>
      <c r="F13" s="92"/>
      <c r="G13" s="82"/>
    </row>
    <row r="14" spans="1:7" s="27" customFormat="1" x14ac:dyDescent="0.2">
      <c r="A14" s="23"/>
      <c r="B14" s="48"/>
      <c r="C14" s="31"/>
      <c r="D14" s="139"/>
      <c r="E14" s="81"/>
      <c r="F14" s="92"/>
      <c r="G14" s="82"/>
    </row>
    <row r="15" spans="1:7" s="27" customFormat="1" x14ac:dyDescent="0.2">
      <c r="A15" s="23"/>
      <c r="B15" s="48"/>
      <c r="C15" s="31"/>
      <c r="D15" s="139"/>
      <c r="E15" s="81"/>
      <c r="F15" s="92"/>
      <c r="G15" s="82"/>
    </row>
    <row r="16" spans="1:7" s="27" customFormat="1" x14ac:dyDescent="0.2">
      <c r="A16" s="26" t="s">
        <v>10</v>
      </c>
      <c r="B16" s="162" t="s">
        <v>108</v>
      </c>
      <c r="C16" s="158"/>
      <c r="D16" s="158"/>
      <c r="E16" s="81"/>
      <c r="F16" s="92"/>
      <c r="G16" s="82"/>
    </row>
    <row r="17" spans="1:49" s="27" customFormat="1" x14ac:dyDescent="0.2">
      <c r="A17" s="26"/>
      <c r="B17" s="43"/>
      <c r="C17" s="31"/>
      <c r="D17" s="139"/>
      <c r="E17" s="81"/>
      <c r="F17" s="92"/>
      <c r="G17" s="82"/>
    </row>
    <row r="18" spans="1:49" s="27" customFormat="1" x14ac:dyDescent="0.2">
      <c r="A18" s="26"/>
      <c r="B18" s="51" t="s">
        <v>26</v>
      </c>
      <c r="C18" s="31"/>
      <c r="D18" s="139"/>
      <c r="E18" s="81"/>
      <c r="F18" s="92"/>
      <c r="G18" s="82"/>
    </row>
    <row r="19" spans="1:49" x14ac:dyDescent="0.2">
      <c r="G19" s="84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</row>
    <row r="20" spans="1:49" s="103" customFormat="1" ht="22.5" x14ac:dyDescent="0.2">
      <c r="A20" s="98" t="s">
        <v>6</v>
      </c>
      <c r="B20" s="98" t="s">
        <v>7</v>
      </c>
      <c r="C20" s="35" t="s">
        <v>8</v>
      </c>
      <c r="D20" s="142" t="s">
        <v>1</v>
      </c>
      <c r="E20" s="100" t="s">
        <v>2</v>
      </c>
      <c r="F20" s="101" t="s">
        <v>3</v>
      </c>
      <c r="G20" s="102"/>
    </row>
    <row r="21" spans="1:49" s="30" customFormat="1" x14ac:dyDescent="0.2">
      <c r="A21" s="25"/>
      <c r="B21" s="50"/>
      <c r="C21" s="36"/>
      <c r="D21" s="143"/>
      <c r="E21" s="85"/>
      <c r="F21" s="94"/>
      <c r="G21" s="86"/>
    </row>
    <row r="22" spans="1:49" x14ac:dyDescent="0.2">
      <c r="A22" s="26" t="s">
        <v>17</v>
      </c>
      <c r="B22" s="45" t="s">
        <v>27</v>
      </c>
      <c r="C22" s="38"/>
      <c r="D22" s="144"/>
      <c r="E22" s="133"/>
      <c r="F22" s="95">
        <f t="shared" ref="F22" si="0">E22*D22</f>
        <v>0</v>
      </c>
    </row>
    <row r="23" spans="1:49" s="45" customFormat="1" x14ac:dyDescent="0.2">
      <c r="A23" s="26"/>
      <c r="C23" s="38"/>
      <c r="D23" s="144"/>
      <c r="E23" s="133"/>
      <c r="F23" s="95"/>
      <c r="G23" s="90"/>
    </row>
    <row r="24" spans="1:49" x14ac:dyDescent="0.2">
      <c r="A24" s="16" t="s">
        <v>9</v>
      </c>
      <c r="B24" s="118" t="s">
        <v>109</v>
      </c>
      <c r="C24" s="119"/>
      <c r="D24" s="145"/>
      <c r="E24" s="97"/>
      <c r="F24" s="95"/>
    </row>
    <row r="25" spans="1:49" x14ac:dyDescent="0.2">
      <c r="B25" s="118"/>
      <c r="C25" s="118" t="s">
        <v>110</v>
      </c>
      <c r="D25" s="146">
        <v>1</v>
      </c>
      <c r="E25" s="126">
        <v>0</v>
      </c>
      <c r="F25" s="95">
        <f t="shared" ref="F25:F58" si="1">E25*D25</f>
        <v>0</v>
      </c>
    </row>
    <row r="26" spans="1:49" x14ac:dyDescent="0.2">
      <c r="B26" s="118"/>
      <c r="C26" s="119"/>
      <c r="D26" s="145"/>
      <c r="E26" s="127"/>
      <c r="F26" s="95">
        <f t="shared" si="1"/>
        <v>0</v>
      </c>
    </row>
    <row r="27" spans="1:49" x14ac:dyDescent="0.2">
      <c r="A27" s="16" t="s">
        <v>10</v>
      </c>
      <c r="B27" s="118" t="s">
        <v>111</v>
      </c>
      <c r="C27" s="119"/>
      <c r="D27" s="145"/>
      <c r="E27" s="127"/>
      <c r="F27" s="95">
        <f t="shared" si="1"/>
        <v>0</v>
      </c>
    </row>
    <row r="28" spans="1:49" x14ac:dyDescent="0.2">
      <c r="B28" s="118" t="s">
        <v>112</v>
      </c>
      <c r="C28" s="119"/>
      <c r="D28" s="145"/>
      <c r="E28" s="126"/>
      <c r="F28" s="95">
        <f t="shared" si="1"/>
        <v>0</v>
      </c>
    </row>
    <row r="29" spans="1:49" x14ac:dyDescent="0.2">
      <c r="C29" s="118" t="s">
        <v>110</v>
      </c>
      <c r="D29" s="146">
        <v>1</v>
      </c>
      <c r="E29" s="126">
        <v>0</v>
      </c>
      <c r="F29" s="95">
        <f t="shared" si="1"/>
        <v>0</v>
      </c>
    </row>
    <row r="30" spans="1:49" x14ac:dyDescent="0.2">
      <c r="B30" s="118"/>
      <c r="C30" s="119"/>
      <c r="D30" s="145"/>
      <c r="E30" s="127"/>
      <c r="F30" s="95">
        <f t="shared" si="1"/>
        <v>0</v>
      </c>
    </row>
    <row r="31" spans="1:49" x14ac:dyDescent="0.2">
      <c r="A31" s="16" t="s">
        <v>11</v>
      </c>
      <c r="B31" s="118" t="s">
        <v>113</v>
      </c>
      <c r="C31" s="119"/>
      <c r="D31" s="145"/>
      <c r="E31" s="127"/>
      <c r="F31" s="95">
        <f t="shared" si="1"/>
        <v>0</v>
      </c>
    </row>
    <row r="32" spans="1:49" x14ac:dyDescent="0.2">
      <c r="B32" s="118" t="s">
        <v>114</v>
      </c>
      <c r="C32" s="119"/>
      <c r="D32" s="145"/>
      <c r="E32" s="127"/>
      <c r="F32" s="95">
        <f t="shared" si="1"/>
        <v>0</v>
      </c>
    </row>
    <row r="33" spans="1:49" x14ac:dyDescent="0.2">
      <c r="C33" s="118" t="s">
        <v>110</v>
      </c>
      <c r="D33" s="146">
        <v>55</v>
      </c>
      <c r="E33" s="126">
        <v>0</v>
      </c>
      <c r="F33" s="95">
        <f t="shared" si="1"/>
        <v>0</v>
      </c>
    </row>
    <row r="34" spans="1:49" x14ac:dyDescent="0.2">
      <c r="B34" s="118"/>
      <c r="C34" s="119"/>
      <c r="D34" s="145"/>
      <c r="E34" s="127"/>
      <c r="F34" s="95">
        <f t="shared" si="1"/>
        <v>0</v>
      </c>
    </row>
    <row r="35" spans="1:49" s="87" customFormat="1" x14ac:dyDescent="0.2">
      <c r="A35" s="16" t="s">
        <v>46</v>
      </c>
      <c r="B35" s="118" t="s">
        <v>115</v>
      </c>
      <c r="C35" s="119"/>
      <c r="D35" s="145"/>
      <c r="E35" s="127"/>
      <c r="F35" s="95">
        <f t="shared" si="1"/>
        <v>0</v>
      </c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</row>
    <row r="36" spans="1:49" s="87" customFormat="1" x14ac:dyDescent="0.2">
      <c r="A36" s="16"/>
      <c r="B36" s="118" t="s">
        <v>116</v>
      </c>
      <c r="C36" s="119"/>
      <c r="D36" s="145"/>
      <c r="E36" s="127"/>
      <c r="F36" s="95">
        <f t="shared" si="1"/>
        <v>0</v>
      </c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</row>
    <row r="37" spans="1:49" x14ac:dyDescent="0.2">
      <c r="C37" s="118" t="s">
        <v>39</v>
      </c>
      <c r="D37" s="145">
        <v>1110</v>
      </c>
      <c r="E37" s="126">
        <v>0</v>
      </c>
      <c r="F37" s="95">
        <f t="shared" si="1"/>
        <v>0</v>
      </c>
    </row>
    <row r="38" spans="1:49" s="87" customFormat="1" ht="12.6" customHeight="1" x14ac:dyDescent="0.2">
      <c r="A38" s="17"/>
      <c r="B38" s="118"/>
      <c r="C38" s="119"/>
      <c r="D38" s="145"/>
      <c r="E38" s="127"/>
      <c r="F38" s="95">
        <f t="shared" si="1"/>
        <v>0</v>
      </c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</row>
    <row r="39" spans="1:49" x14ac:dyDescent="0.2">
      <c r="A39" s="16" t="s">
        <v>49</v>
      </c>
      <c r="B39" s="118" t="s">
        <v>117</v>
      </c>
      <c r="C39" s="119"/>
      <c r="D39" s="146"/>
      <c r="E39" s="127"/>
      <c r="F39" s="95">
        <f t="shared" si="1"/>
        <v>0</v>
      </c>
    </row>
    <row r="40" spans="1:49" s="87" customFormat="1" x14ac:dyDescent="0.2">
      <c r="A40" s="16"/>
      <c r="B40" s="120" t="s">
        <v>118</v>
      </c>
      <c r="C40" s="119"/>
      <c r="D40" s="146"/>
      <c r="E40" s="127"/>
      <c r="F40" s="95">
        <f t="shared" si="1"/>
        <v>0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</row>
    <row r="41" spans="1:49" s="87" customFormat="1" x14ac:dyDescent="0.2">
      <c r="A41" s="16"/>
      <c r="C41" s="118" t="s">
        <v>110</v>
      </c>
      <c r="D41" s="146">
        <v>10</v>
      </c>
      <c r="E41" s="126">
        <v>0</v>
      </c>
      <c r="F41" s="95">
        <f t="shared" si="1"/>
        <v>0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</row>
    <row r="42" spans="1:49" s="87" customFormat="1" x14ac:dyDescent="0.2">
      <c r="A42" s="16"/>
      <c r="B42" s="118"/>
      <c r="C42" s="119"/>
      <c r="D42" s="146"/>
      <c r="E42" s="127"/>
      <c r="F42" s="95">
        <f t="shared" si="1"/>
        <v>0</v>
      </c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</row>
    <row r="43" spans="1:49" s="87" customFormat="1" x14ac:dyDescent="0.2">
      <c r="A43" s="16" t="s">
        <v>51</v>
      </c>
      <c r="B43" s="118" t="s">
        <v>120</v>
      </c>
      <c r="C43" s="119"/>
      <c r="D43" s="145"/>
      <c r="E43" s="127"/>
      <c r="F43" s="95">
        <f t="shared" si="1"/>
        <v>0</v>
      </c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</row>
    <row r="44" spans="1:49" s="87" customFormat="1" x14ac:dyDescent="0.2">
      <c r="A44" s="16"/>
      <c r="B44" s="118" t="s">
        <v>121</v>
      </c>
      <c r="C44" s="119"/>
      <c r="D44" s="145"/>
      <c r="E44" s="127"/>
      <c r="F44" s="95">
        <f t="shared" si="1"/>
        <v>0</v>
      </c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</row>
    <row r="45" spans="1:49" s="87" customFormat="1" x14ac:dyDescent="0.2">
      <c r="A45" s="16"/>
      <c r="B45" s="118" t="s">
        <v>122</v>
      </c>
      <c r="C45" s="119"/>
      <c r="D45" s="145"/>
      <c r="E45" s="127"/>
      <c r="F45" s="95">
        <f t="shared" si="1"/>
        <v>0</v>
      </c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</row>
    <row r="46" spans="1:49" s="87" customFormat="1" x14ac:dyDescent="0.2">
      <c r="A46" s="16"/>
      <c r="C46" s="118" t="s">
        <v>123</v>
      </c>
      <c r="D46" s="145">
        <v>15</v>
      </c>
      <c r="E46" s="126">
        <v>0</v>
      </c>
      <c r="F46" s="95">
        <f t="shared" si="1"/>
        <v>0</v>
      </c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</row>
    <row r="47" spans="1:49" s="87" customFormat="1" x14ac:dyDescent="0.2">
      <c r="A47" s="16"/>
      <c r="B47" s="118"/>
      <c r="C47" s="119"/>
      <c r="D47" s="145"/>
      <c r="E47" s="127"/>
      <c r="F47" s="95">
        <f t="shared" si="1"/>
        <v>0</v>
      </c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</row>
    <row r="48" spans="1:49" s="87" customFormat="1" x14ac:dyDescent="0.2">
      <c r="A48" s="16" t="s">
        <v>53</v>
      </c>
      <c r="B48" s="118" t="s">
        <v>124</v>
      </c>
      <c r="C48" s="119"/>
      <c r="D48" s="145"/>
      <c r="E48" s="127"/>
      <c r="F48" s="95">
        <f t="shared" si="1"/>
        <v>0</v>
      </c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</row>
    <row r="49" spans="1:49" s="87" customFormat="1" x14ac:dyDescent="0.2">
      <c r="A49" s="16"/>
      <c r="B49" s="118" t="s">
        <v>125</v>
      </c>
      <c r="C49" s="119"/>
      <c r="D49" s="145"/>
      <c r="E49" s="127"/>
      <c r="F49" s="95">
        <f t="shared" si="1"/>
        <v>0</v>
      </c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</row>
    <row r="50" spans="1:49" s="87" customFormat="1" x14ac:dyDescent="0.2">
      <c r="A50" s="16"/>
      <c r="B50" s="118" t="s">
        <v>126</v>
      </c>
      <c r="C50" s="119"/>
      <c r="D50" s="145"/>
      <c r="E50" s="134"/>
      <c r="F50" s="95">
        <f t="shared" si="1"/>
        <v>0</v>
      </c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</row>
    <row r="51" spans="1:49" s="87" customFormat="1" x14ac:dyDescent="0.2">
      <c r="A51" s="16"/>
      <c r="C51" s="118" t="s">
        <v>110</v>
      </c>
      <c r="D51" s="145">
        <v>5</v>
      </c>
      <c r="E51" s="126">
        <v>0</v>
      </c>
      <c r="F51" s="95">
        <f t="shared" si="1"/>
        <v>0</v>
      </c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</row>
    <row r="52" spans="1:49" s="87" customFormat="1" x14ac:dyDescent="0.2">
      <c r="A52" s="16"/>
      <c r="B52" s="118"/>
      <c r="C52" s="119"/>
      <c r="D52" s="145"/>
      <c r="E52" s="127"/>
      <c r="F52" s="95">
        <f t="shared" si="1"/>
        <v>0</v>
      </c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</row>
    <row r="53" spans="1:49" s="87" customFormat="1" x14ac:dyDescent="0.2">
      <c r="A53" s="16" t="s">
        <v>55</v>
      </c>
      <c r="B53" s="118" t="s">
        <v>127</v>
      </c>
      <c r="C53" s="119"/>
      <c r="D53" s="145"/>
      <c r="E53" s="127"/>
      <c r="F53" s="95">
        <f t="shared" si="1"/>
        <v>0</v>
      </c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</row>
    <row r="54" spans="1:49" s="87" customFormat="1" x14ac:dyDescent="0.2">
      <c r="A54" s="123"/>
      <c r="B54" s="121" t="s">
        <v>128</v>
      </c>
      <c r="C54" s="122"/>
      <c r="D54" s="145"/>
      <c r="E54" s="127"/>
      <c r="F54" s="95">
        <f t="shared" si="1"/>
        <v>0</v>
      </c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</row>
    <row r="55" spans="1:49" s="87" customFormat="1" x14ac:dyDescent="0.2">
      <c r="A55" s="16"/>
      <c r="B55" s="118" t="s">
        <v>129</v>
      </c>
      <c r="C55" s="119"/>
      <c r="D55" s="145"/>
      <c r="E55" s="127"/>
      <c r="F55" s="95">
        <f t="shared" si="1"/>
        <v>0</v>
      </c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</row>
    <row r="56" spans="1:49" x14ac:dyDescent="0.2">
      <c r="B56" s="118" t="s">
        <v>130</v>
      </c>
      <c r="C56" s="119"/>
      <c r="D56" s="145"/>
      <c r="E56" s="127"/>
      <c r="F56" s="95">
        <f t="shared" si="1"/>
        <v>0</v>
      </c>
    </row>
    <row r="57" spans="1:49" x14ac:dyDescent="0.2">
      <c r="B57" s="121"/>
      <c r="C57" s="122"/>
      <c r="D57" s="145"/>
      <c r="E57" s="127"/>
      <c r="F57" s="95">
        <f t="shared" si="1"/>
        <v>0</v>
      </c>
    </row>
    <row r="58" spans="1:49" s="87" customFormat="1" ht="12.6" customHeight="1" x14ac:dyDescent="0.2">
      <c r="A58" s="17"/>
      <c r="C58" s="121" t="s">
        <v>110</v>
      </c>
      <c r="D58" s="145">
        <v>1</v>
      </c>
      <c r="E58" s="127">
        <v>0</v>
      </c>
      <c r="F58" s="95">
        <f t="shared" si="1"/>
        <v>0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</row>
    <row r="60" spans="1:49" s="87" customFormat="1" ht="13.5" thickBot="1" x14ac:dyDescent="0.25">
      <c r="A60" s="19"/>
      <c r="B60" s="125" t="s">
        <v>131</v>
      </c>
      <c r="C60" s="41"/>
      <c r="D60" s="147"/>
      <c r="E60" s="96"/>
      <c r="F60" s="91">
        <f>SUM(F22:F59)</f>
        <v>0</v>
      </c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</row>
    <row r="61" spans="1:49" s="87" customFormat="1" ht="13.5" thickTop="1" x14ac:dyDescent="0.2">
      <c r="A61" s="16"/>
      <c r="B61" s="47"/>
      <c r="C61" s="39"/>
      <c r="D61" s="148"/>
      <c r="E61" s="83"/>
      <c r="F61" s="95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</row>
    <row r="62" spans="1:49" s="87" customFormat="1" x14ac:dyDescent="0.2">
      <c r="A62" s="16"/>
      <c r="B62" s="47"/>
      <c r="C62" s="39"/>
      <c r="D62" s="148"/>
      <c r="E62" s="83"/>
      <c r="F62" s="95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</row>
    <row r="63" spans="1:49" s="87" customFormat="1" x14ac:dyDescent="0.2">
      <c r="A63" s="16"/>
      <c r="B63" s="47"/>
      <c r="C63" s="39"/>
      <c r="D63" s="148"/>
      <c r="E63" s="83"/>
      <c r="F63" s="95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</row>
    <row r="64" spans="1:49" s="87" customFormat="1" x14ac:dyDescent="0.2">
      <c r="A64" s="16"/>
      <c r="B64" s="47"/>
      <c r="C64" s="39"/>
      <c r="D64" s="148"/>
      <c r="E64" s="83"/>
      <c r="F64" s="95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</row>
    <row r="65" spans="1:49" s="87" customFormat="1" x14ac:dyDescent="0.2">
      <c r="A65" s="26" t="s">
        <v>21</v>
      </c>
      <c r="B65" s="45" t="s">
        <v>166</v>
      </c>
      <c r="C65" s="39"/>
      <c r="D65" s="148"/>
      <c r="E65" s="83"/>
      <c r="F65" s="95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</row>
    <row r="66" spans="1:49" s="87" customFormat="1" x14ac:dyDescent="0.2">
      <c r="A66" s="16"/>
      <c r="B66" s="47"/>
      <c r="C66" s="39"/>
      <c r="D66" s="148"/>
      <c r="E66" s="83"/>
      <c r="F66" s="95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</row>
    <row r="67" spans="1:49" s="87" customFormat="1" x14ac:dyDescent="0.2">
      <c r="A67" s="16"/>
      <c r="B67" s="128" t="s">
        <v>132</v>
      </c>
      <c r="C67" s="129"/>
      <c r="D67" s="145"/>
      <c r="E67" s="83"/>
      <c r="F67" s="95">
        <f t="shared" ref="F67:F120" si="2">E67*D67</f>
        <v>0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</row>
    <row r="68" spans="1:49" s="87" customFormat="1" x14ac:dyDescent="0.2">
      <c r="A68" s="16"/>
      <c r="B68" s="128" t="s">
        <v>133</v>
      </c>
      <c r="C68" s="129"/>
      <c r="D68" s="145"/>
      <c r="E68" s="83"/>
      <c r="F68" s="95">
        <f t="shared" si="2"/>
        <v>0</v>
      </c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</row>
    <row r="69" spans="1:49" s="87" customFormat="1" x14ac:dyDescent="0.2">
      <c r="A69" s="16"/>
      <c r="B69" s="128" t="s">
        <v>134</v>
      </c>
      <c r="C69" s="129"/>
      <c r="D69" s="145"/>
      <c r="E69" s="83"/>
      <c r="F69" s="95">
        <f t="shared" si="2"/>
        <v>0</v>
      </c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</row>
    <row r="70" spans="1:49" s="87" customFormat="1" x14ac:dyDescent="0.2">
      <c r="A70" s="16"/>
      <c r="B70" s="128"/>
      <c r="C70" s="129"/>
      <c r="D70" s="145"/>
      <c r="E70" s="83"/>
      <c r="F70" s="95">
        <f t="shared" si="2"/>
        <v>0</v>
      </c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</row>
    <row r="71" spans="1:49" s="87" customFormat="1" x14ac:dyDescent="0.2">
      <c r="A71" s="16" t="s">
        <v>9</v>
      </c>
      <c r="B71" s="128" t="s">
        <v>135</v>
      </c>
      <c r="C71" s="129"/>
      <c r="D71" s="145"/>
      <c r="E71" s="83"/>
      <c r="F71" s="95">
        <f t="shared" si="2"/>
        <v>0</v>
      </c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</row>
    <row r="72" spans="1:49" s="87" customFormat="1" x14ac:dyDescent="0.2">
      <c r="A72" s="16"/>
      <c r="B72" s="128" t="s">
        <v>136</v>
      </c>
      <c r="C72" s="129"/>
      <c r="D72" s="145"/>
      <c r="E72" s="83"/>
      <c r="F72" s="95">
        <f t="shared" si="2"/>
        <v>0</v>
      </c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</row>
    <row r="73" spans="1:49" s="87" customFormat="1" x14ac:dyDescent="0.2">
      <c r="A73" s="16"/>
      <c r="B73" s="128"/>
      <c r="C73" s="129"/>
      <c r="D73" s="145"/>
      <c r="E73" s="83"/>
      <c r="F73" s="95">
        <f t="shared" si="2"/>
        <v>0</v>
      </c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</row>
    <row r="74" spans="1:49" s="87" customFormat="1" x14ac:dyDescent="0.2">
      <c r="A74" s="16" t="s">
        <v>10</v>
      </c>
      <c r="B74" s="118" t="s">
        <v>138</v>
      </c>
      <c r="C74" s="119"/>
      <c r="D74" s="146"/>
      <c r="E74" s="127"/>
      <c r="F74" s="95">
        <f t="shared" si="2"/>
        <v>0</v>
      </c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</row>
    <row r="75" spans="1:49" x14ac:dyDescent="0.2">
      <c r="B75" s="118" t="s">
        <v>139</v>
      </c>
      <c r="C75" s="119"/>
      <c r="D75" s="146"/>
      <c r="E75" s="127"/>
      <c r="F75" s="95">
        <f t="shared" si="2"/>
        <v>0</v>
      </c>
    </row>
    <row r="76" spans="1:49" s="87" customFormat="1" ht="12.6" customHeight="1" x14ac:dyDescent="0.2">
      <c r="A76" s="17"/>
      <c r="B76" s="118" t="s">
        <v>140</v>
      </c>
      <c r="C76" s="119"/>
      <c r="D76" s="146"/>
      <c r="E76" s="127"/>
      <c r="F76" s="95">
        <f t="shared" si="2"/>
        <v>0</v>
      </c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</row>
    <row r="77" spans="1:49" x14ac:dyDescent="0.2">
      <c r="B77" s="28"/>
      <c r="C77" s="118" t="s">
        <v>137</v>
      </c>
      <c r="D77" s="146">
        <v>444</v>
      </c>
      <c r="E77" s="126">
        <v>0</v>
      </c>
      <c r="F77" s="95">
        <f t="shared" si="2"/>
        <v>0</v>
      </c>
    </row>
    <row r="78" spans="1:49" s="87" customFormat="1" x14ac:dyDescent="0.2">
      <c r="A78" s="16"/>
      <c r="B78" s="118"/>
      <c r="C78" s="119"/>
      <c r="D78" s="146"/>
      <c r="E78" s="127"/>
      <c r="F78" s="95">
        <f t="shared" si="2"/>
        <v>0</v>
      </c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</row>
    <row r="79" spans="1:49" s="87" customFormat="1" x14ac:dyDescent="0.2">
      <c r="A79" s="16" t="s">
        <v>11</v>
      </c>
      <c r="B79" s="118" t="s">
        <v>174</v>
      </c>
      <c r="C79" s="119"/>
      <c r="D79" s="145"/>
      <c r="E79" s="127"/>
      <c r="F79" s="95">
        <f t="shared" si="2"/>
        <v>0</v>
      </c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</row>
    <row r="80" spans="1:49" s="87" customFormat="1" x14ac:dyDescent="0.2">
      <c r="A80" s="16"/>
      <c r="B80" s="118" t="s">
        <v>141</v>
      </c>
      <c r="C80" s="119"/>
      <c r="D80" s="145"/>
      <c r="E80" s="127"/>
      <c r="F80" s="95">
        <f t="shared" si="2"/>
        <v>0</v>
      </c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</row>
    <row r="81" spans="1:49" s="87" customFormat="1" x14ac:dyDescent="0.2">
      <c r="A81" s="16"/>
      <c r="B81" s="118" t="s">
        <v>142</v>
      </c>
      <c r="C81" s="119"/>
      <c r="D81" s="145"/>
      <c r="E81" s="127"/>
      <c r="F81" s="95">
        <f t="shared" si="2"/>
        <v>0</v>
      </c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</row>
    <row r="82" spans="1:49" s="87" customFormat="1" x14ac:dyDescent="0.2">
      <c r="A82" s="16"/>
      <c r="B82" s="118" t="s">
        <v>143</v>
      </c>
      <c r="C82" s="119"/>
      <c r="D82" s="145"/>
      <c r="E82" s="127"/>
      <c r="F82" s="95">
        <f t="shared" si="2"/>
        <v>0</v>
      </c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</row>
    <row r="83" spans="1:49" s="87" customFormat="1" x14ac:dyDescent="0.2">
      <c r="A83" s="16"/>
      <c r="B83" s="120" t="s">
        <v>144</v>
      </c>
      <c r="C83" s="119"/>
      <c r="D83" s="145"/>
      <c r="E83" s="127"/>
      <c r="F83" s="95">
        <f t="shared" si="2"/>
        <v>0</v>
      </c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</row>
    <row r="84" spans="1:49" s="87" customFormat="1" x14ac:dyDescent="0.2">
      <c r="A84" s="16"/>
      <c r="B84" s="118" t="s">
        <v>167</v>
      </c>
      <c r="C84" s="119" t="s">
        <v>168</v>
      </c>
      <c r="D84" s="145">
        <v>668</v>
      </c>
      <c r="E84" s="126">
        <v>0</v>
      </c>
      <c r="F84" s="95">
        <f t="shared" si="2"/>
        <v>0</v>
      </c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</row>
    <row r="85" spans="1:49" s="87" customFormat="1" x14ac:dyDescent="0.2">
      <c r="A85" s="16"/>
      <c r="B85" s="118"/>
      <c r="C85" s="119"/>
      <c r="D85" s="145"/>
      <c r="E85" s="127"/>
      <c r="F85" s="95">
        <f t="shared" si="2"/>
        <v>0</v>
      </c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</row>
    <row r="86" spans="1:49" s="87" customFormat="1" x14ac:dyDescent="0.2">
      <c r="A86" s="16" t="s">
        <v>46</v>
      </c>
      <c r="B86" s="118" t="s">
        <v>145</v>
      </c>
      <c r="C86" s="119"/>
      <c r="D86" s="146"/>
      <c r="E86" s="127"/>
      <c r="F86" s="95">
        <f t="shared" si="2"/>
        <v>0</v>
      </c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</row>
    <row r="87" spans="1:49" s="87" customFormat="1" x14ac:dyDescent="0.2">
      <c r="A87" s="16"/>
      <c r="B87" s="118" t="s">
        <v>146</v>
      </c>
      <c r="C87" s="119"/>
      <c r="D87" s="146"/>
      <c r="E87" s="127"/>
      <c r="F87" s="95">
        <f t="shared" si="2"/>
        <v>0</v>
      </c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</row>
    <row r="88" spans="1:49" s="131" customFormat="1" x14ac:dyDescent="0.2">
      <c r="A88" s="123"/>
      <c r="B88" s="121" t="s">
        <v>147</v>
      </c>
      <c r="C88" s="122"/>
      <c r="D88" s="145"/>
      <c r="E88" s="127"/>
      <c r="F88" s="95">
        <f t="shared" si="2"/>
        <v>0</v>
      </c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</row>
    <row r="89" spans="1:49" s="87" customFormat="1" x14ac:dyDescent="0.2">
      <c r="A89" s="16"/>
      <c r="C89" s="118" t="s">
        <v>137</v>
      </c>
      <c r="D89" s="146">
        <v>39</v>
      </c>
      <c r="E89" s="126">
        <v>0</v>
      </c>
      <c r="F89" s="95">
        <f t="shared" si="2"/>
        <v>0</v>
      </c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</row>
    <row r="90" spans="1:49" x14ac:dyDescent="0.2">
      <c r="B90" s="118"/>
      <c r="C90" s="119"/>
      <c r="D90" s="145"/>
      <c r="E90" s="127"/>
      <c r="F90" s="95">
        <f t="shared" si="2"/>
        <v>0</v>
      </c>
    </row>
    <row r="91" spans="1:49" x14ac:dyDescent="0.2">
      <c r="A91" s="16" t="s">
        <v>49</v>
      </c>
      <c r="B91" s="118" t="s">
        <v>148</v>
      </c>
      <c r="C91" s="119"/>
      <c r="D91" s="146"/>
      <c r="E91" s="127"/>
      <c r="F91" s="95">
        <f t="shared" si="2"/>
        <v>0</v>
      </c>
    </row>
    <row r="92" spans="1:49" s="87" customFormat="1" ht="12.6" customHeight="1" x14ac:dyDescent="0.2">
      <c r="A92" s="17"/>
      <c r="B92" s="118" t="s">
        <v>149</v>
      </c>
      <c r="C92" s="119"/>
      <c r="D92" s="146"/>
      <c r="E92" s="127"/>
      <c r="F92" s="95">
        <f t="shared" si="2"/>
        <v>0</v>
      </c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</row>
    <row r="93" spans="1:49" x14ac:dyDescent="0.2">
      <c r="B93" s="118" t="s">
        <v>150</v>
      </c>
      <c r="C93" s="119"/>
      <c r="D93" s="146"/>
      <c r="E93" s="127"/>
      <c r="F93" s="95">
        <f t="shared" si="2"/>
        <v>0</v>
      </c>
    </row>
    <row r="94" spans="1:49" s="87" customFormat="1" x14ac:dyDescent="0.2">
      <c r="A94" s="16"/>
      <c r="B94" s="120" t="s">
        <v>175</v>
      </c>
      <c r="C94" s="119"/>
      <c r="D94" s="146"/>
      <c r="E94" s="127"/>
      <c r="F94" s="95">
        <f t="shared" si="2"/>
        <v>0</v>
      </c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</row>
    <row r="95" spans="1:49" s="87" customFormat="1" x14ac:dyDescent="0.2">
      <c r="A95" s="16"/>
      <c r="C95" s="118" t="s">
        <v>137</v>
      </c>
      <c r="D95" s="146">
        <v>45</v>
      </c>
      <c r="E95" s="126">
        <v>0</v>
      </c>
      <c r="F95" s="95">
        <f t="shared" si="2"/>
        <v>0</v>
      </c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</row>
    <row r="96" spans="1:49" s="87" customFormat="1" x14ac:dyDescent="0.2">
      <c r="A96" s="16"/>
      <c r="B96" s="118"/>
      <c r="C96" s="119"/>
      <c r="D96" s="146"/>
      <c r="E96" s="127"/>
      <c r="F96" s="95">
        <f t="shared" si="2"/>
        <v>0</v>
      </c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</row>
    <row r="97" spans="1:49" s="87" customFormat="1" x14ac:dyDescent="0.2">
      <c r="A97" s="16" t="s">
        <v>51</v>
      </c>
      <c r="B97" s="118" t="s">
        <v>151</v>
      </c>
      <c r="C97" s="119"/>
      <c r="D97" s="145"/>
      <c r="E97" s="134"/>
      <c r="F97" s="95">
        <f t="shared" si="2"/>
        <v>0</v>
      </c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</row>
    <row r="98" spans="1:49" s="87" customFormat="1" x14ac:dyDescent="0.2">
      <c r="A98" s="16"/>
      <c r="B98" s="118" t="s">
        <v>152</v>
      </c>
      <c r="C98" s="119"/>
      <c r="D98" s="145"/>
      <c r="E98" s="127"/>
      <c r="F98" s="95">
        <f t="shared" si="2"/>
        <v>0</v>
      </c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</row>
    <row r="99" spans="1:49" s="87" customFormat="1" x14ac:dyDescent="0.2">
      <c r="A99" s="16"/>
      <c r="C99" s="118" t="s">
        <v>119</v>
      </c>
      <c r="D99" s="145">
        <v>665</v>
      </c>
      <c r="E99" s="126">
        <v>0</v>
      </c>
      <c r="F99" s="95">
        <f t="shared" si="2"/>
        <v>0</v>
      </c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</row>
    <row r="100" spans="1:49" s="87" customFormat="1" x14ac:dyDescent="0.2">
      <c r="A100" s="16"/>
      <c r="B100" s="118"/>
      <c r="C100" s="119"/>
      <c r="D100" s="145"/>
      <c r="E100" s="127"/>
      <c r="F100" s="95">
        <f t="shared" si="2"/>
        <v>0</v>
      </c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</row>
    <row r="101" spans="1:49" s="87" customFormat="1" x14ac:dyDescent="0.2">
      <c r="A101" s="16" t="s">
        <v>53</v>
      </c>
      <c r="B101" s="118" t="s">
        <v>153</v>
      </c>
      <c r="C101" s="119"/>
      <c r="D101" s="146"/>
      <c r="E101" s="127"/>
      <c r="F101" s="95">
        <f t="shared" si="2"/>
        <v>0</v>
      </c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</row>
    <row r="102" spans="1:49" s="87" customFormat="1" x14ac:dyDescent="0.2">
      <c r="A102" s="16"/>
      <c r="B102" s="118" t="s">
        <v>154</v>
      </c>
      <c r="C102" s="119"/>
      <c r="D102" s="146"/>
      <c r="E102" s="127"/>
      <c r="F102" s="95">
        <f t="shared" si="2"/>
        <v>0</v>
      </c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</row>
    <row r="103" spans="1:49" s="87" customFormat="1" x14ac:dyDescent="0.2">
      <c r="A103" s="16"/>
      <c r="B103" s="118" t="s">
        <v>155</v>
      </c>
      <c r="C103" s="119"/>
      <c r="D103" s="146"/>
      <c r="E103" s="127"/>
      <c r="F103" s="95">
        <f t="shared" si="2"/>
        <v>0</v>
      </c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</row>
    <row r="104" spans="1:49" s="87" customFormat="1" x14ac:dyDescent="0.2">
      <c r="A104" s="16"/>
      <c r="B104" s="118" t="s">
        <v>156</v>
      </c>
      <c r="C104" s="119"/>
      <c r="D104" s="146"/>
      <c r="E104" s="127"/>
      <c r="F104" s="95">
        <f t="shared" si="2"/>
        <v>0</v>
      </c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</row>
    <row r="105" spans="1:49" s="87" customFormat="1" x14ac:dyDescent="0.2">
      <c r="A105" s="16"/>
      <c r="C105" s="118" t="s">
        <v>137</v>
      </c>
      <c r="D105" s="145">
        <v>67</v>
      </c>
      <c r="E105" s="126">
        <v>0</v>
      </c>
      <c r="F105" s="95">
        <f t="shared" si="2"/>
        <v>0</v>
      </c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</row>
    <row r="106" spans="1:49" s="87" customFormat="1" x14ac:dyDescent="0.2">
      <c r="A106" s="16"/>
      <c r="B106" s="118"/>
      <c r="C106" s="119"/>
      <c r="D106" s="145"/>
      <c r="E106" s="127"/>
      <c r="F106" s="95">
        <f t="shared" si="2"/>
        <v>0</v>
      </c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</row>
    <row r="107" spans="1:49" s="87" customFormat="1" x14ac:dyDescent="0.2">
      <c r="A107" s="16" t="s">
        <v>55</v>
      </c>
      <c r="B107" s="118" t="s">
        <v>157</v>
      </c>
      <c r="C107" s="119"/>
      <c r="D107" s="146"/>
      <c r="E107" s="127"/>
      <c r="F107" s="95">
        <f t="shared" si="2"/>
        <v>0</v>
      </c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</row>
    <row r="108" spans="1:49" s="87" customFormat="1" x14ac:dyDescent="0.2">
      <c r="A108" s="16"/>
      <c r="B108" s="118" t="s">
        <v>158</v>
      </c>
      <c r="C108" s="119"/>
      <c r="D108" s="146"/>
      <c r="E108" s="127"/>
      <c r="F108" s="95">
        <f t="shared" si="2"/>
        <v>0</v>
      </c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</row>
    <row r="109" spans="1:49" s="87" customFormat="1" x14ac:dyDescent="0.2">
      <c r="A109" s="16"/>
      <c r="C109" s="118" t="s">
        <v>137</v>
      </c>
      <c r="D109" s="145">
        <v>185</v>
      </c>
      <c r="E109" s="126">
        <v>0</v>
      </c>
      <c r="F109" s="95">
        <f t="shared" si="2"/>
        <v>0</v>
      </c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</row>
    <row r="110" spans="1:49" s="87" customFormat="1" x14ac:dyDescent="0.2">
      <c r="A110" s="16"/>
      <c r="B110" s="118"/>
      <c r="C110" s="119"/>
      <c r="D110" s="145"/>
      <c r="E110" s="127"/>
      <c r="F110" s="95">
        <f t="shared" si="2"/>
        <v>0</v>
      </c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</row>
    <row r="111" spans="1:49" x14ac:dyDescent="0.2">
      <c r="A111" s="16" t="s">
        <v>56</v>
      </c>
      <c r="B111" s="118" t="s">
        <v>161</v>
      </c>
      <c r="C111" s="119"/>
      <c r="D111" s="145"/>
      <c r="E111" s="127"/>
      <c r="F111" s="95">
        <f t="shared" si="2"/>
        <v>0</v>
      </c>
    </row>
    <row r="112" spans="1:49" x14ac:dyDescent="0.2">
      <c r="B112" s="118" t="s">
        <v>162</v>
      </c>
      <c r="C112" s="119"/>
      <c r="D112" s="145"/>
      <c r="E112" s="127"/>
      <c r="F112" s="95">
        <f t="shared" si="2"/>
        <v>0</v>
      </c>
    </row>
    <row r="113" spans="1:49" x14ac:dyDescent="0.2">
      <c r="B113" s="118" t="s">
        <v>159</v>
      </c>
      <c r="C113" s="119"/>
      <c r="D113" s="145"/>
      <c r="E113" s="127"/>
      <c r="F113" s="95">
        <f t="shared" si="2"/>
        <v>0</v>
      </c>
    </row>
    <row r="114" spans="1:49" x14ac:dyDescent="0.2">
      <c r="B114" s="118" t="s">
        <v>160</v>
      </c>
      <c r="C114" s="119"/>
      <c r="D114" s="145"/>
      <c r="E114" s="127"/>
      <c r="F114" s="95">
        <f t="shared" si="2"/>
        <v>0</v>
      </c>
    </row>
    <row r="115" spans="1:49" x14ac:dyDescent="0.2">
      <c r="B115" s="28"/>
      <c r="C115" s="121" t="s">
        <v>137</v>
      </c>
      <c r="D115" s="145">
        <v>403</v>
      </c>
      <c r="E115" s="126">
        <v>0</v>
      </c>
      <c r="F115" s="95">
        <f t="shared" si="2"/>
        <v>0</v>
      </c>
    </row>
    <row r="116" spans="1:49" x14ac:dyDescent="0.2">
      <c r="B116" s="121"/>
      <c r="C116" s="122"/>
      <c r="D116" s="145"/>
      <c r="E116" s="127"/>
      <c r="F116" s="95">
        <f t="shared" si="2"/>
        <v>0</v>
      </c>
    </row>
    <row r="117" spans="1:49" x14ac:dyDescent="0.2">
      <c r="A117" s="16" t="s">
        <v>104</v>
      </c>
      <c r="B117" s="118" t="s">
        <v>163</v>
      </c>
      <c r="C117" s="119"/>
      <c r="D117" s="145"/>
      <c r="E117" s="127"/>
      <c r="F117" s="95">
        <f t="shared" si="2"/>
        <v>0</v>
      </c>
    </row>
    <row r="118" spans="1:49" x14ac:dyDescent="0.2">
      <c r="B118" s="118" t="s">
        <v>164</v>
      </c>
      <c r="C118" s="119"/>
      <c r="D118" s="145"/>
      <c r="E118" s="127"/>
      <c r="F118" s="95">
        <f t="shared" si="2"/>
        <v>0</v>
      </c>
    </row>
    <row r="119" spans="1:49" x14ac:dyDescent="0.2">
      <c r="B119" s="118" t="s">
        <v>165</v>
      </c>
      <c r="C119" s="119"/>
      <c r="D119" s="145"/>
      <c r="E119" s="127"/>
      <c r="F119" s="95">
        <f t="shared" si="2"/>
        <v>0</v>
      </c>
    </row>
    <row r="120" spans="1:49" x14ac:dyDescent="0.2">
      <c r="B120" s="28"/>
      <c r="C120" s="121" t="s">
        <v>137</v>
      </c>
      <c r="D120" s="145">
        <v>45</v>
      </c>
      <c r="E120" s="126">
        <v>0</v>
      </c>
      <c r="F120" s="95">
        <f t="shared" si="2"/>
        <v>0</v>
      </c>
    </row>
    <row r="121" spans="1:49" x14ac:dyDescent="0.2">
      <c r="B121" s="121"/>
      <c r="C121" s="122"/>
      <c r="D121" s="145"/>
      <c r="E121" s="127"/>
    </row>
    <row r="123" spans="1:49" s="87" customFormat="1" ht="13.5" thickBot="1" x14ac:dyDescent="0.25">
      <c r="A123" s="19"/>
      <c r="B123" s="125" t="s">
        <v>169</v>
      </c>
      <c r="C123" s="41"/>
      <c r="D123" s="147"/>
      <c r="E123" s="96"/>
      <c r="F123" s="91">
        <f>SUM(F65:F122)</f>
        <v>0</v>
      </c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</row>
    <row r="124" spans="1:49" ht="13.5" thickTop="1" x14ac:dyDescent="0.2"/>
    <row r="127" spans="1:49" x14ac:dyDescent="0.2">
      <c r="A127" s="26" t="s">
        <v>30</v>
      </c>
      <c r="B127" s="45" t="s">
        <v>176</v>
      </c>
      <c r="F127" s="95">
        <f t="shared" ref="F127:F154" si="3">E127*D127</f>
        <v>0</v>
      </c>
    </row>
    <row r="128" spans="1:49" x14ac:dyDescent="0.2">
      <c r="F128" s="95">
        <f t="shared" si="3"/>
        <v>0</v>
      </c>
    </row>
    <row r="129" spans="1:6" x14ac:dyDescent="0.2">
      <c r="A129" s="16" t="s">
        <v>9</v>
      </c>
      <c r="B129" s="118" t="s">
        <v>179</v>
      </c>
      <c r="C129" s="119"/>
      <c r="D129" s="149"/>
      <c r="F129" s="95">
        <f t="shared" si="3"/>
        <v>0</v>
      </c>
    </row>
    <row r="130" spans="1:6" x14ac:dyDescent="0.2">
      <c r="B130" s="118" t="s">
        <v>177</v>
      </c>
      <c r="C130" s="119"/>
      <c r="D130" s="149"/>
      <c r="F130" s="95">
        <f t="shared" si="3"/>
        <v>0</v>
      </c>
    </row>
    <row r="131" spans="1:6" x14ac:dyDescent="0.2">
      <c r="B131" s="120" t="s">
        <v>178</v>
      </c>
      <c r="C131" s="119"/>
      <c r="D131" s="149"/>
      <c r="F131" s="95">
        <f t="shared" si="3"/>
        <v>0</v>
      </c>
    </row>
    <row r="132" spans="1:6" x14ac:dyDescent="0.2">
      <c r="B132" s="28"/>
      <c r="C132" s="118" t="s">
        <v>41</v>
      </c>
      <c r="D132" s="149">
        <v>3</v>
      </c>
      <c r="E132" s="126">
        <v>0</v>
      </c>
      <c r="F132" s="95">
        <f t="shared" si="3"/>
        <v>0</v>
      </c>
    </row>
    <row r="133" spans="1:6" x14ac:dyDescent="0.2">
      <c r="B133" s="118"/>
      <c r="C133" s="119"/>
      <c r="D133" s="149"/>
      <c r="E133" s="134"/>
      <c r="F133" s="95">
        <f t="shared" si="3"/>
        <v>0</v>
      </c>
    </row>
    <row r="134" spans="1:6" x14ac:dyDescent="0.2">
      <c r="A134" s="16" t="s">
        <v>10</v>
      </c>
      <c r="B134" s="118" t="s">
        <v>179</v>
      </c>
      <c r="C134" s="119"/>
      <c r="D134" s="149"/>
      <c r="E134" s="127"/>
      <c r="F134" s="95">
        <f t="shared" si="3"/>
        <v>0</v>
      </c>
    </row>
    <row r="135" spans="1:6" x14ac:dyDescent="0.2">
      <c r="B135" s="118" t="s">
        <v>180</v>
      </c>
      <c r="C135" s="119"/>
      <c r="D135" s="149"/>
      <c r="E135" s="127"/>
      <c r="F135" s="95">
        <f t="shared" si="3"/>
        <v>0</v>
      </c>
    </row>
    <row r="136" spans="1:6" x14ac:dyDescent="0.2">
      <c r="C136" s="118" t="s">
        <v>41</v>
      </c>
      <c r="D136" s="149">
        <v>3</v>
      </c>
      <c r="E136" s="126">
        <v>0</v>
      </c>
      <c r="F136" s="95">
        <f t="shared" si="3"/>
        <v>0</v>
      </c>
    </row>
    <row r="137" spans="1:6" x14ac:dyDescent="0.2">
      <c r="B137" s="118"/>
      <c r="C137" s="119"/>
      <c r="D137" s="149"/>
      <c r="E137" s="127"/>
      <c r="F137" s="95">
        <f t="shared" si="3"/>
        <v>0</v>
      </c>
    </row>
    <row r="138" spans="1:6" x14ac:dyDescent="0.2">
      <c r="A138" s="16" t="s">
        <v>11</v>
      </c>
      <c r="B138" s="118" t="s">
        <v>181</v>
      </c>
      <c r="C138" s="119"/>
      <c r="D138" s="149"/>
      <c r="E138" s="127"/>
      <c r="F138" s="95">
        <f t="shared" si="3"/>
        <v>0</v>
      </c>
    </row>
    <row r="139" spans="1:6" x14ac:dyDescent="0.2">
      <c r="B139" s="118" t="s">
        <v>182</v>
      </c>
      <c r="C139" s="119"/>
      <c r="D139" s="149"/>
      <c r="E139" s="127"/>
      <c r="F139" s="95">
        <f t="shared" si="3"/>
        <v>0</v>
      </c>
    </row>
    <row r="140" spans="1:6" x14ac:dyDescent="0.2">
      <c r="B140" s="118" t="s">
        <v>183</v>
      </c>
      <c r="C140" s="119"/>
      <c r="D140" s="149"/>
      <c r="E140" s="127"/>
      <c r="F140" s="95">
        <f t="shared" si="3"/>
        <v>0</v>
      </c>
    </row>
    <row r="141" spans="1:6" x14ac:dyDescent="0.2">
      <c r="C141" s="118" t="s">
        <v>41</v>
      </c>
      <c r="D141" s="149">
        <v>5</v>
      </c>
      <c r="E141" s="126">
        <v>0</v>
      </c>
      <c r="F141" s="95">
        <f t="shared" si="3"/>
        <v>0</v>
      </c>
    </row>
    <row r="142" spans="1:6" x14ac:dyDescent="0.2">
      <c r="B142" s="118"/>
      <c r="C142" s="119"/>
      <c r="D142" s="149"/>
      <c r="E142" s="134"/>
      <c r="F142" s="95">
        <f t="shared" si="3"/>
        <v>0</v>
      </c>
    </row>
    <row r="143" spans="1:6" x14ac:dyDescent="0.2">
      <c r="A143" s="16" t="s">
        <v>46</v>
      </c>
      <c r="B143" s="118" t="s">
        <v>184</v>
      </c>
      <c r="C143" s="119"/>
      <c r="D143" s="149"/>
      <c r="E143" s="127"/>
      <c r="F143" s="95">
        <f t="shared" si="3"/>
        <v>0</v>
      </c>
    </row>
    <row r="144" spans="1:6" x14ac:dyDescent="0.2">
      <c r="B144" s="118" t="s">
        <v>185</v>
      </c>
      <c r="C144" s="119"/>
      <c r="D144" s="149"/>
      <c r="E144" s="127"/>
      <c r="F144" s="95">
        <f t="shared" si="3"/>
        <v>0</v>
      </c>
    </row>
    <row r="145" spans="1:49" x14ac:dyDescent="0.2">
      <c r="C145" s="118" t="s">
        <v>41</v>
      </c>
      <c r="D145" s="149">
        <v>6</v>
      </c>
      <c r="E145" s="126">
        <v>0</v>
      </c>
      <c r="F145" s="95">
        <f t="shared" si="3"/>
        <v>0</v>
      </c>
    </row>
    <row r="146" spans="1:49" x14ac:dyDescent="0.2">
      <c r="B146" s="118"/>
      <c r="C146" s="119"/>
      <c r="D146" s="149"/>
      <c r="E146" s="127"/>
      <c r="F146" s="95">
        <f t="shared" si="3"/>
        <v>0</v>
      </c>
    </row>
    <row r="147" spans="1:49" x14ac:dyDescent="0.2">
      <c r="A147" s="16" t="s">
        <v>49</v>
      </c>
      <c r="B147" s="118" t="s">
        <v>186</v>
      </c>
      <c r="C147" s="119"/>
      <c r="D147" s="149"/>
      <c r="E147" s="127"/>
      <c r="F147" s="95">
        <f t="shared" si="3"/>
        <v>0</v>
      </c>
    </row>
    <row r="148" spans="1:49" x14ac:dyDescent="0.2">
      <c r="B148" s="118" t="s">
        <v>187</v>
      </c>
      <c r="C148" s="119"/>
      <c r="D148" s="149"/>
      <c r="E148" s="127"/>
      <c r="F148" s="95">
        <f t="shared" si="3"/>
        <v>0</v>
      </c>
    </row>
    <row r="149" spans="1:49" x14ac:dyDescent="0.2">
      <c r="B149" s="118" t="s">
        <v>188</v>
      </c>
      <c r="C149" s="119"/>
      <c r="D149" s="149"/>
      <c r="E149" s="127"/>
      <c r="F149" s="95">
        <f t="shared" si="3"/>
        <v>0</v>
      </c>
    </row>
    <row r="150" spans="1:49" x14ac:dyDescent="0.2">
      <c r="C150" s="121" t="s">
        <v>41</v>
      </c>
      <c r="D150" s="149">
        <v>1</v>
      </c>
      <c r="E150" s="126">
        <v>0</v>
      </c>
      <c r="F150" s="95">
        <f t="shared" si="3"/>
        <v>0</v>
      </c>
    </row>
    <row r="151" spans="1:49" x14ac:dyDescent="0.2">
      <c r="C151" s="121"/>
      <c r="D151" s="149"/>
      <c r="E151" s="127"/>
      <c r="F151" s="95">
        <f t="shared" si="3"/>
        <v>0</v>
      </c>
    </row>
    <row r="152" spans="1:49" x14ac:dyDescent="0.2">
      <c r="A152" s="16" t="s">
        <v>51</v>
      </c>
      <c r="B152" s="121" t="s">
        <v>192</v>
      </c>
      <c r="C152" s="122"/>
      <c r="D152" s="149"/>
      <c r="E152" s="127"/>
      <c r="F152" s="95">
        <f t="shared" si="3"/>
        <v>0</v>
      </c>
    </row>
    <row r="153" spans="1:49" x14ac:dyDescent="0.2">
      <c r="B153" s="121" t="s">
        <v>189</v>
      </c>
      <c r="C153" s="122"/>
      <c r="D153" s="149"/>
      <c r="E153" s="127"/>
      <c r="F153" s="95">
        <f t="shared" si="3"/>
        <v>0</v>
      </c>
    </row>
    <row r="154" spans="1:49" x14ac:dyDescent="0.2">
      <c r="B154" s="28"/>
      <c r="C154" s="121" t="s">
        <v>110</v>
      </c>
      <c r="D154" s="149">
        <v>4</v>
      </c>
      <c r="E154" s="83">
        <v>0</v>
      </c>
      <c r="F154" s="95">
        <f t="shared" si="3"/>
        <v>0</v>
      </c>
    </row>
    <row r="156" spans="1:49" s="87" customFormat="1" ht="13.5" thickBot="1" x14ac:dyDescent="0.25">
      <c r="A156" s="19"/>
      <c r="B156" s="125" t="s">
        <v>190</v>
      </c>
      <c r="C156" s="41"/>
      <c r="D156" s="147"/>
      <c r="E156" s="96"/>
      <c r="F156" s="91">
        <f>SUM(F127:F155)</f>
        <v>0</v>
      </c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</row>
    <row r="157" spans="1:49" ht="13.5" thickTop="1" x14ac:dyDescent="0.2"/>
    <row r="160" spans="1:49" x14ac:dyDescent="0.2">
      <c r="A160" s="26" t="s">
        <v>67</v>
      </c>
      <c r="B160" s="45" t="s">
        <v>107</v>
      </c>
      <c r="F160" s="95">
        <f t="shared" ref="F160:F207" si="4">E160*D160</f>
        <v>0</v>
      </c>
    </row>
    <row r="161" spans="1:6" x14ac:dyDescent="0.2">
      <c r="F161" s="95">
        <f t="shared" si="4"/>
        <v>0</v>
      </c>
    </row>
    <row r="162" spans="1:6" ht="63.75" x14ac:dyDescent="0.2">
      <c r="A162" s="16" t="s">
        <v>9</v>
      </c>
      <c r="B162" s="124" t="s">
        <v>229</v>
      </c>
      <c r="C162" s="122"/>
      <c r="D162" s="149"/>
      <c r="F162" s="95">
        <f t="shared" si="4"/>
        <v>0</v>
      </c>
    </row>
    <row r="163" spans="1:6" x14ac:dyDescent="0.2">
      <c r="B163" s="121"/>
      <c r="C163" s="136"/>
      <c r="D163" s="150"/>
      <c r="F163" s="95">
        <f t="shared" si="4"/>
        <v>0</v>
      </c>
    </row>
    <row r="164" spans="1:6" x14ac:dyDescent="0.2">
      <c r="B164" s="118" t="s">
        <v>230</v>
      </c>
      <c r="C164" s="119"/>
      <c r="D164" s="150"/>
      <c r="F164" s="95">
        <f t="shared" si="4"/>
        <v>0</v>
      </c>
    </row>
    <row r="165" spans="1:6" x14ac:dyDescent="0.2">
      <c r="C165" s="118" t="s">
        <v>39</v>
      </c>
      <c r="D165" s="149">
        <v>320</v>
      </c>
      <c r="E165" s="126">
        <v>0</v>
      </c>
      <c r="F165" s="95">
        <f t="shared" si="4"/>
        <v>0</v>
      </c>
    </row>
    <row r="166" spans="1:6" x14ac:dyDescent="0.2">
      <c r="B166" s="118" t="s">
        <v>231</v>
      </c>
      <c r="C166" s="119"/>
      <c r="D166" s="150"/>
      <c r="E166" s="127"/>
      <c r="F166" s="95">
        <f t="shared" si="4"/>
        <v>0</v>
      </c>
    </row>
    <row r="167" spans="1:6" x14ac:dyDescent="0.2">
      <c r="C167" s="118" t="s">
        <v>39</v>
      </c>
      <c r="D167" s="149">
        <v>50</v>
      </c>
      <c r="E167" s="126">
        <v>0</v>
      </c>
      <c r="F167" s="95">
        <f t="shared" si="4"/>
        <v>0</v>
      </c>
    </row>
    <row r="168" spans="1:6" x14ac:dyDescent="0.2">
      <c r="B168" s="118"/>
      <c r="C168" s="119"/>
      <c r="D168" s="149"/>
      <c r="E168" s="127"/>
      <c r="F168" s="95">
        <f t="shared" si="4"/>
        <v>0</v>
      </c>
    </row>
    <row r="169" spans="1:6" x14ac:dyDescent="0.2">
      <c r="A169" s="16" t="s">
        <v>10</v>
      </c>
      <c r="B169" s="118" t="s">
        <v>193</v>
      </c>
      <c r="C169" s="119"/>
      <c r="D169" s="149"/>
      <c r="E169" s="127"/>
      <c r="F169" s="95">
        <f t="shared" si="4"/>
        <v>0</v>
      </c>
    </row>
    <row r="170" spans="1:6" x14ac:dyDescent="0.2">
      <c r="B170" s="118" t="s">
        <v>194</v>
      </c>
      <c r="C170" s="119"/>
      <c r="D170" s="149"/>
      <c r="E170" s="127"/>
      <c r="F170" s="95">
        <f t="shared" si="4"/>
        <v>0</v>
      </c>
    </row>
    <row r="171" spans="1:6" x14ac:dyDescent="0.2">
      <c r="B171" s="118"/>
      <c r="C171" s="119"/>
      <c r="D171" s="149"/>
      <c r="E171" s="127"/>
      <c r="F171" s="95">
        <f t="shared" si="4"/>
        <v>0</v>
      </c>
    </row>
    <row r="172" spans="1:6" x14ac:dyDescent="0.2">
      <c r="B172" s="118" t="s">
        <v>195</v>
      </c>
      <c r="C172" s="119"/>
      <c r="D172" s="149"/>
      <c r="E172" s="127"/>
      <c r="F172" s="95">
        <f t="shared" si="4"/>
        <v>0</v>
      </c>
    </row>
    <row r="173" spans="1:6" x14ac:dyDescent="0.2">
      <c r="C173" s="118" t="s">
        <v>39</v>
      </c>
      <c r="D173" s="149">
        <v>3</v>
      </c>
      <c r="E173" s="126">
        <v>0</v>
      </c>
      <c r="F173" s="95">
        <f t="shared" si="4"/>
        <v>0</v>
      </c>
    </row>
    <row r="174" spans="1:6" x14ac:dyDescent="0.2">
      <c r="B174" s="118"/>
      <c r="C174" s="119"/>
      <c r="D174" s="149"/>
      <c r="E174" s="127"/>
      <c r="F174" s="95">
        <f t="shared" si="4"/>
        <v>0</v>
      </c>
    </row>
    <row r="175" spans="1:6" ht="63.75" x14ac:dyDescent="0.2">
      <c r="A175" s="16" t="s">
        <v>11</v>
      </c>
      <c r="B175" s="124" t="s">
        <v>232</v>
      </c>
      <c r="C175" s="119"/>
      <c r="D175" s="149"/>
      <c r="E175" s="127"/>
      <c r="F175" s="95">
        <f t="shared" si="4"/>
        <v>0</v>
      </c>
    </row>
    <row r="176" spans="1:6" x14ac:dyDescent="0.2">
      <c r="B176" s="128"/>
      <c r="C176" s="122"/>
      <c r="D176" s="149"/>
      <c r="E176" s="127"/>
      <c r="F176" s="95">
        <f t="shared" si="4"/>
        <v>0</v>
      </c>
    </row>
    <row r="177" spans="2:6" x14ac:dyDescent="0.2">
      <c r="B177" s="151" t="s">
        <v>233</v>
      </c>
      <c r="C177" s="151" t="s">
        <v>110</v>
      </c>
      <c r="D177" s="149">
        <v>1</v>
      </c>
      <c r="E177" s="152">
        <v>0</v>
      </c>
      <c r="F177" s="95">
        <f t="shared" si="4"/>
        <v>0</v>
      </c>
    </row>
    <row r="178" spans="2:6" x14ac:dyDescent="0.2">
      <c r="B178" s="151" t="s">
        <v>234</v>
      </c>
      <c r="C178" s="151" t="s">
        <v>110</v>
      </c>
      <c r="D178" s="149">
        <v>1</v>
      </c>
      <c r="E178" s="152">
        <v>0</v>
      </c>
      <c r="F178" s="95">
        <f t="shared" si="4"/>
        <v>0</v>
      </c>
    </row>
    <row r="179" spans="2:6" x14ac:dyDescent="0.2">
      <c r="B179" s="151" t="s">
        <v>235</v>
      </c>
      <c r="C179" s="151" t="s">
        <v>110</v>
      </c>
      <c r="D179" s="149">
        <v>2</v>
      </c>
      <c r="E179" s="152">
        <v>0</v>
      </c>
      <c r="F179" s="95">
        <f t="shared" si="4"/>
        <v>0</v>
      </c>
    </row>
    <row r="180" spans="2:6" x14ac:dyDescent="0.2">
      <c r="B180" s="151" t="s">
        <v>236</v>
      </c>
      <c r="C180" s="151" t="s">
        <v>110</v>
      </c>
      <c r="D180" s="149">
        <v>1</v>
      </c>
      <c r="E180" s="152">
        <v>0</v>
      </c>
      <c r="F180" s="95">
        <f t="shared" si="4"/>
        <v>0</v>
      </c>
    </row>
    <row r="181" spans="2:6" x14ac:dyDescent="0.2">
      <c r="B181" s="151" t="s">
        <v>237</v>
      </c>
      <c r="C181" s="151" t="s">
        <v>110</v>
      </c>
      <c r="D181" s="149">
        <v>1</v>
      </c>
      <c r="E181" s="152">
        <v>0</v>
      </c>
      <c r="F181" s="95">
        <f t="shared" si="4"/>
        <v>0</v>
      </c>
    </row>
    <row r="182" spans="2:6" x14ac:dyDescent="0.2">
      <c r="B182" s="151" t="s">
        <v>238</v>
      </c>
      <c r="C182" s="151" t="s">
        <v>110</v>
      </c>
      <c r="D182" s="149">
        <v>2</v>
      </c>
      <c r="E182" s="152">
        <v>0</v>
      </c>
      <c r="F182" s="95">
        <f t="shared" si="4"/>
        <v>0</v>
      </c>
    </row>
    <row r="183" spans="2:6" x14ac:dyDescent="0.2">
      <c r="B183" s="151" t="s">
        <v>239</v>
      </c>
      <c r="C183" s="151" t="s">
        <v>110</v>
      </c>
      <c r="D183" s="149">
        <v>1</v>
      </c>
      <c r="E183" s="152">
        <v>0</v>
      </c>
      <c r="F183" s="95">
        <f t="shared" si="4"/>
        <v>0</v>
      </c>
    </row>
    <row r="184" spans="2:6" x14ac:dyDescent="0.2">
      <c r="B184" s="151" t="s">
        <v>240</v>
      </c>
      <c r="C184" s="151" t="s">
        <v>110</v>
      </c>
      <c r="D184" s="149">
        <v>1</v>
      </c>
      <c r="E184" s="152">
        <v>0</v>
      </c>
      <c r="F184" s="95">
        <f t="shared" si="4"/>
        <v>0</v>
      </c>
    </row>
    <row r="185" spans="2:6" x14ac:dyDescent="0.2">
      <c r="B185" s="151" t="s">
        <v>241</v>
      </c>
      <c r="C185" s="151" t="s">
        <v>110</v>
      </c>
      <c r="D185" s="149">
        <v>1</v>
      </c>
      <c r="E185" s="152">
        <v>0</v>
      </c>
      <c r="F185" s="95">
        <f t="shared" si="4"/>
        <v>0</v>
      </c>
    </row>
    <row r="186" spans="2:6" x14ac:dyDescent="0.2">
      <c r="B186" s="151" t="s">
        <v>242</v>
      </c>
      <c r="C186" s="151" t="s">
        <v>110</v>
      </c>
      <c r="D186" s="149">
        <v>2</v>
      </c>
      <c r="E186" s="152">
        <v>0</v>
      </c>
      <c r="F186" s="95">
        <f t="shared" si="4"/>
        <v>0</v>
      </c>
    </row>
    <row r="187" spans="2:6" x14ac:dyDescent="0.2">
      <c r="B187" s="151" t="s">
        <v>243</v>
      </c>
      <c r="C187" s="151" t="s">
        <v>110</v>
      </c>
      <c r="D187" s="149">
        <v>1</v>
      </c>
      <c r="E187" s="152">
        <v>0</v>
      </c>
      <c r="F187" s="95">
        <f t="shared" si="4"/>
        <v>0</v>
      </c>
    </row>
    <row r="188" spans="2:6" x14ac:dyDescent="0.2">
      <c r="B188" s="151" t="s">
        <v>244</v>
      </c>
      <c r="C188" s="151" t="s">
        <v>110</v>
      </c>
      <c r="D188" s="149">
        <v>1</v>
      </c>
      <c r="E188" s="152">
        <v>0</v>
      </c>
      <c r="F188" s="95">
        <f t="shared" si="4"/>
        <v>0</v>
      </c>
    </row>
    <row r="189" spans="2:6" x14ac:dyDescent="0.2">
      <c r="B189" s="151" t="s">
        <v>245</v>
      </c>
      <c r="C189" s="151" t="s">
        <v>110</v>
      </c>
      <c r="D189" s="149">
        <v>1</v>
      </c>
      <c r="E189" s="152">
        <v>0</v>
      </c>
      <c r="F189" s="95">
        <f t="shared" si="4"/>
        <v>0</v>
      </c>
    </row>
    <row r="190" spans="2:6" x14ac:dyDescent="0.2">
      <c r="B190" s="151" t="s">
        <v>246</v>
      </c>
      <c r="C190" s="151" t="s">
        <v>110</v>
      </c>
      <c r="D190" s="149">
        <v>1</v>
      </c>
      <c r="E190" s="152">
        <v>0</v>
      </c>
      <c r="F190" s="95">
        <f t="shared" si="4"/>
        <v>0</v>
      </c>
    </row>
    <row r="191" spans="2:6" x14ac:dyDescent="0.2">
      <c r="B191" s="151" t="s">
        <v>247</v>
      </c>
      <c r="C191" s="151" t="s">
        <v>110</v>
      </c>
      <c r="D191" s="149">
        <v>1</v>
      </c>
      <c r="E191" s="152">
        <v>0</v>
      </c>
      <c r="F191" s="95">
        <f t="shared" si="4"/>
        <v>0</v>
      </c>
    </row>
    <row r="192" spans="2:6" x14ac:dyDescent="0.2">
      <c r="B192" s="151" t="s">
        <v>248</v>
      </c>
      <c r="C192" s="151" t="s">
        <v>110</v>
      </c>
      <c r="D192" s="149">
        <v>1</v>
      </c>
      <c r="E192" s="152">
        <v>0</v>
      </c>
      <c r="F192" s="95">
        <f t="shared" si="4"/>
        <v>0</v>
      </c>
    </row>
    <row r="193" spans="1:6" x14ac:dyDescent="0.2">
      <c r="B193" s="151" t="s">
        <v>249</v>
      </c>
      <c r="C193" s="151" t="s">
        <v>110</v>
      </c>
      <c r="D193" s="149">
        <v>1</v>
      </c>
      <c r="E193" s="152">
        <v>0</v>
      </c>
      <c r="F193" s="95">
        <f t="shared" si="4"/>
        <v>0</v>
      </c>
    </row>
    <row r="194" spans="1:6" x14ac:dyDescent="0.2">
      <c r="B194" s="151" t="s">
        <v>250</v>
      </c>
      <c r="C194" s="151" t="s">
        <v>110</v>
      </c>
      <c r="D194" s="149">
        <v>1</v>
      </c>
      <c r="E194" s="152">
        <v>0</v>
      </c>
      <c r="F194" s="95">
        <f t="shared" si="4"/>
        <v>0</v>
      </c>
    </row>
    <row r="195" spans="1:6" x14ac:dyDescent="0.2">
      <c r="B195" s="151" t="s">
        <v>251</v>
      </c>
      <c r="C195" s="151" t="s">
        <v>110</v>
      </c>
      <c r="D195" s="149">
        <v>1</v>
      </c>
      <c r="E195" s="152">
        <v>0</v>
      </c>
      <c r="F195" s="95">
        <f t="shared" si="4"/>
        <v>0</v>
      </c>
    </row>
    <row r="196" spans="1:6" x14ac:dyDescent="0.2">
      <c r="B196" s="151" t="s">
        <v>252</v>
      </c>
      <c r="C196" s="151" t="s">
        <v>110</v>
      </c>
      <c r="D196" s="149">
        <v>1</v>
      </c>
      <c r="E196" s="152">
        <v>0</v>
      </c>
      <c r="F196" s="95">
        <f t="shared" si="4"/>
        <v>0</v>
      </c>
    </row>
    <row r="197" spans="1:6" x14ac:dyDescent="0.2">
      <c r="B197" s="151" t="s">
        <v>253</v>
      </c>
      <c r="C197" s="151" t="s">
        <v>110</v>
      </c>
      <c r="D197" s="149">
        <v>1</v>
      </c>
      <c r="E197" s="152">
        <v>0</v>
      </c>
      <c r="F197" s="95">
        <f t="shared" si="4"/>
        <v>0</v>
      </c>
    </row>
    <row r="198" spans="1:6" x14ac:dyDescent="0.2">
      <c r="B198" s="151" t="s">
        <v>254</v>
      </c>
      <c r="C198" s="151" t="s">
        <v>110</v>
      </c>
      <c r="D198" s="149">
        <v>1</v>
      </c>
      <c r="E198" s="152">
        <v>0</v>
      </c>
      <c r="F198" s="95">
        <f t="shared" si="4"/>
        <v>0</v>
      </c>
    </row>
    <row r="199" spans="1:6" x14ac:dyDescent="0.2">
      <c r="B199" s="151" t="s">
        <v>255</v>
      </c>
      <c r="C199" s="151" t="s">
        <v>110</v>
      </c>
      <c r="D199" s="149">
        <v>1</v>
      </c>
      <c r="E199" s="152">
        <v>0</v>
      </c>
      <c r="F199" s="95">
        <f t="shared" si="4"/>
        <v>0</v>
      </c>
    </row>
    <row r="200" spans="1:6" x14ac:dyDescent="0.2">
      <c r="B200" s="151" t="s">
        <v>256</v>
      </c>
      <c r="C200" s="151" t="s">
        <v>257</v>
      </c>
      <c r="D200" s="149">
        <v>1</v>
      </c>
      <c r="E200" s="152">
        <v>0</v>
      </c>
      <c r="F200" s="95">
        <f t="shared" si="4"/>
        <v>0</v>
      </c>
    </row>
    <row r="201" spans="1:6" x14ac:dyDescent="0.2">
      <c r="C201" s="118"/>
      <c r="D201" s="149"/>
      <c r="E201" s="126"/>
      <c r="F201" s="95">
        <f t="shared" si="4"/>
        <v>0</v>
      </c>
    </row>
    <row r="202" spans="1:6" x14ac:dyDescent="0.2">
      <c r="C202" s="118"/>
      <c r="D202" s="149"/>
      <c r="E202" s="126"/>
      <c r="F202" s="95">
        <f t="shared" si="4"/>
        <v>0</v>
      </c>
    </row>
    <row r="203" spans="1:6" ht="63.75" x14ac:dyDescent="0.2">
      <c r="A203" s="16" t="s">
        <v>46</v>
      </c>
      <c r="B203" s="47" t="s">
        <v>258</v>
      </c>
      <c r="C203" s="118"/>
      <c r="D203" s="149"/>
      <c r="E203" s="126"/>
      <c r="F203" s="95">
        <f t="shared" si="4"/>
        <v>0</v>
      </c>
    </row>
    <row r="204" spans="1:6" x14ac:dyDescent="0.2">
      <c r="B204" s="151" t="s">
        <v>259</v>
      </c>
      <c r="C204" s="151" t="s">
        <v>110</v>
      </c>
      <c r="D204" s="149">
        <v>5</v>
      </c>
      <c r="E204" s="126">
        <v>0</v>
      </c>
      <c r="F204" s="95">
        <f t="shared" si="4"/>
        <v>0</v>
      </c>
    </row>
    <row r="205" spans="1:6" x14ac:dyDescent="0.2">
      <c r="C205" s="118"/>
      <c r="D205" s="149"/>
      <c r="E205" s="126"/>
      <c r="F205" s="95">
        <f t="shared" si="4"/>
        <v>0</v>
      </c>
    </row>
    <row r="206" spans="1:6" x14ac:dyDescent="0.2">
      <c r="C206" s="118"/>
      <c r="D206" s="149"/>
      <c r="E206" s="126"/>
      <c r="F206" s="95">
        <f t="shared" si="4"/>
        <v>0</v>
      </c>
    </row>
    <row r="207" spans="1:6" x14ac:dyDescent="0.2">
      <c r="A207" s="16" t="s">
        <v>49</v>
      </c>
      <c r="B207" s="121" t="s">
        <v>196</v>
      </c>
      <c r="C207" s="122"/>
      <c r="D207" s="149"/>
      <c r="E207" s="127"/>
      <c r="F207" s="95">
        <f t="shared" si="4"/>
        <v>0</v>
      </c>
    </row>
    <row r="208" spans="1:6" x14ac:dyDescent="0.2">
      <c r="B208" s="121" t="s">
        <v>197</v>
      </c>
      <c r="C208" s="122"/>
      <c r="D208" s="149"/>
      <c r="E208" s="127"/>
      <c r="F208" s="95">
        <f t="shared" ref="F208:F246" si="5">E208*D208</f>
        <v>0</v>
      </c>
    </row>
    <row r="209" spans="1:6" x14ac:dyDescent="0.2">
      <c r="B209" s="128" t="s">
        <v>198</v>
      </c>
      <c r="C209" s="122"/>
      <c r="D209" s="149"/>
      <c r="E209" s="127"/>
      <c r="F209" s="95">
        <f t="shared" si="5"/>
        <v>0</v>
      </c>
    </row>
    <row r="210" spans="1:6" x14ac:dyDescent="0.2">
      <c r="B210" s="137" t="s">
        <v>199</v>
      </c>
      <c r="C210" s="129"/>
      <c r="D210" s="149"/>
      <c r="E210" s="127"/>
      <c r="F210" s="95">
        <f t="shared" si="5"/>
        <v>0</v>
      </c>
    </row>
    <row r="211" spans="1:6" x14ac:dyDescent="0.2">
      <c r="C211" s="137" t="s">
        <v>110</v>
      </c>
      <c r="D211" s="149">
        <v>3</v>
      </c>
      <c r="E211" s="126">
        <v>0</v>
      </c>
      <c r="F211" s="95">
        <f t="shared" si="5"/>
        <v>0</v>
      </c>
    </row>
    <row r="212" spans="1:6" x14ac:dyDescent="0.2">
      <c r="B212" s="121" t="s">
        <v>200</v>
      </c>
      <c r="C212" s="122"/>
      <c r="D212" s="149"/>
      <c r="E212" s="127"/>
      <c r="F212" s="95">
        <f t="shared" si="5"/>
        <v>0</v>
      </c>
    </row>
    <row r="213" spans="1:6" x14ac:dyDescent="0.2">
      <c r="C213" s="118" t="s">
        <v>110</v>
      </c>
      <c r="D213" s="149">
        <v>3</v>
      </c>
      <c r="E213" s="126">
        <v>0</v>
      </c>
      <c r="F213" s="95">
        <f t="shared" si="5"/>
        <v>0</v>
      </c>
    </row>
    <row r="214" spans="1:6" x14ac:dyDescent="0.2">
      <c r="B214" s="121" t="s">
        <v>201</v>
      </c>
      <c r="C214" s="122"/>
      <c r="D214" s="149"/>
      <c r="E214" s="127"/>
      <c r="F214" s="95">
        <f t="shared" si="5"/>
        <v>0</v>
      </c>
    </row>
    <row r="215" spans="1:6" x14ac:dyDescent="0.2">
      <c r="C215" s="118" t="s">
        <v>110</v>
      </c>
      <c r="D215" s="149">
        <v>3</v>
      </c>
      <c r="E215" s="126">
        <v>0</v>
      </c>
      <c r="F215" s="95">
        <f t="shared" si="5"/>
        <v>0</v>
      </c>
    </row>
    <row r="216" spans="1:6" x14ac:dyDescent="0.2">
      <c r="B216" s="118" t="s">
        <v>202</v>
      </c>
      <c r="C216" s="122"/>
      <c r="D216" s="149"/>
      <c r="E216" s="127"/>
      <c r="F216" s="95">
        <f t="shared" si="5"/>
        <v>0</v>
      </c>
    </row>
    <row r="217" spans="1:6" x14ac:dyDescent="0.2">
      <c r="C217" s="118" t="s">
        <v>110</v>
      </c>
      <c r="D217" s="149">
        <v>3</v>
      </c>
      <c r="E217" s="126">
        <v>0</v>
      </c>
      <c r="F217" s="95">
        <f t="shared" si="5"/>
        <v>0</v>
      </c>
    </row>
    <row r="218" spans="1:6" x14ac:dyDescent="0.2">
      <c r="B218" s="121"/>
      <c r="C218" s="119"/>
      <c r="D218" s="150"/>
      <c r="E218" s="127"/>
      <c r="F218" s="95">
        <f t="shared" si="5"/>
        <v>0</v>
      </c>
    </row>
    <row r="219" spans="1:6" x14ac:dyDescent="0.2">
      <c r="A219" s="16" t="s">
        <v>51</v>
      </c>
      <c r="B219" s="121" t="s">
        <v>203</v>
      </c>
      <c r="C219" s="122"/>
      <c r="D219" s="149"/>
      <c r="E219" s="127"/>
      <c r="F219" s="95">
        <f t="shared" si="5"/>
        <v>0</v>
      </c>
    </row>
    <row r="220" spans="1:6" x14ac:dyDescent="0.2">
      <c r="B220" s="121" t="s">
        <v>197</v>
      </c>
      <c r="C220" s="122"/>
      <c r="D220" s="149"/>
      <c r="E220" s="127"/>
      <c r="F220" s="95">
        <f t="shared" si="5"/>
        <v>0</v>
      </c>
    </row>
    <row r="221" spans="1:6" x14ac:dyDescent="0.2">
      <c r="B221" s="128" t="s">
        <v>204</v>
      </c>
      <c r="C221" s="122"/>
      <c r="D221" s="149"/>
      <c r="E221" s="127"/>
      <c r="F221" s="95">
        <f t="shared" si="5"/>
        <v>0</v>
      </c>
    </row>
    <row r="222" spans="1:6" x14ac:dyDescent="0.2">
      <c r="B222" s="137" t="s">
        <v>205</v>
      </c>
      <c r="C222" s="129"/>
      <c r="D222" s="149"/>
      <c r="E222" s="127"/>
      <c r="F222" s="95">
        <f t="shared" si="5"/>
        <v>0</v>
      </c>
    </row>
    <row r="223" spans="1:6" x14ac:dyDescent="0.2">
      <c r="C223" s="137" t="s">
        <v>110</v>
      </c>
      <c r="D223" s="149">
        <v>3</v>
      </c>
      <c r="E223" s="126">
        <v>0</v>
      </c>
      <c r="F223" s="95">
        <f t="shared" si="5"/>
        <v>0</v>
      </c>
    </row>
    <row r="224" spans="1:6" x14ac:dyDescent="0.2">
      <c r="B224" s="118"/>
      <c r="C224" s="122"/>
      <c r="D224" s="149"/>
      <c r="E224" s="127"/>
      <c r="F224" s="95">
        <f t="shared" si="5"/>
        <v>0</v>
      </c>
    </row>
    <row r="225" spans="1:6" x14ac:dyDescent="0.2">
      <c r="A225" s="16" t="s">
        <v>53</v>
      </c>
      <c r="B225" s="118" t="s">
        <v>206</v>
      </c>
      <c r="C225" s="122"/>
      <c r="D225" s="149"/>
      <c r="E225" s="127"/>
      <c r="F225" s="95">
        <f t="shared" si="5"/>
        <v>0</v>
      </c>
    </row>
    <row r="226" spans="1:6" x14ac:dyDescent="0.2">
      <c r="B226" s="118" t="s">
        <v>207</v>
      </c>
      <c r="C226" s="122"/>
      <c r="D226" s="149"/>
      <c r="E226" s="127"/>
      <c r="F226" s="95">
        <f t="shared" si="5"/>
        <v>0</v>
      </c>
    </row>
    <row r="227" spans="1:6" x14ac:dyDescent="0.2">
      <c r="B227" s="118" t="s">
        <v>208</v>
      </c>
      <c r="C227" s="122"/>
      <c r="D227" s="149"/>
      <c r="E227" s="127"/>
      <c r="F227" s="95">
        <f t="shared" si="5"/>
        <v>0</v>
      </c>
    </row>
    <row r="228" spans="1:6" x14ac:dyDescent="0.2">
      <c r="B228" s="118" t="s">
        <v>209</v>
      </c>
      <c r="C228" s="122"/>
      <c r="D228" s="149"/>
      <c r="E228" s="127"/>
      <c r="F228" s="95">
        <f t="shared" si="5"/>
        <v>0</v>
      </c>
    </row>
    <row r="229" spans="1:6" x14ac:dyDescent="0.2">
      <c r="C229" s="118" t="s">
        <v>110</v>
      </c>
      <c r="D229" s="149">
        <v>2</v>
      </c>
      <c r="E229" s="126">
        <v>0</v>
      </c>
      <c r="F229" s="95">
        <f t="shared" si="5"/>
        <v>0</v>
      </c>
    </row>
    <row r="230" spans="1:6" x14ac:dyDescent="0.2">
      <c r="B230" s="118" t="s">
        <v>210</v>
      </c>
      <c r="C230" s="122"/>
      <c r="D230" s="149"/>
      <c r="E230" s="127"/>
      <c r="F230" s="95">
        <f t="shared" si="5"/>
        <v>0</v>
      </c>
    </row>
    <row r="231" spans="1:6" x14ac:dyDescent="0.2">
      <c r="C231" s="118" t="s">
        <v>110</v>
      </c>
      <c r="D231" s="149">
        <v>2</v>
      </c>
      <c r="E231" s="126">
        <v>0</v>
      </c>
      <c r="F231" s="95">
        <f t="shared" si="5"/>
        <v>0</v>
      </c>
    </row>
    <row r="232" spans="1:6" x14ac:dyDescent="0.2">
      <c r="B232" s="118" t="s">
        <v>211</v>
      </c>
      <c r="C232" s="122"/>
      <c r="D232" s="149"/>
      <c r="E232" s="127"/>
      <c r="F232" s="95">
        <f t="shared" si="5"/>
        <v>0</v>
      </c>
    </row>
    <row r="233" spans="1:6" x14ac:dyDescent="0.2">
      <c r="C233" s="118" t="s">
        <v>110</v>
      </c>
      <c r="D233" s="149">
        <v>2</v>
      </c>
      <c r="E233" s="126">
        <v>0</v>
      </c>
      <c r="F233" s="95">
        <f t="shared" si="5"/>
        <v>0</v>
      </c>
    </row>
    <row r="234" spans="1:6" x14ac:dyDescent="0.2">
      <c r="B234" s="118" t="s">
        <v>212</v>
      </c>
      <c r="C234" s="122"/>
      <c r="D234" s="149"/>
      <c r="E234" s="127"/>
      <c r="F234" s="95">
        <f t="shared" si="5"/>
        <v>0</v>
      </c>
    </row>
    <row r="235" spans="1:6" x14ac:dyDescent="0.2">
      <c r="C235" s="118" t="s">
        <v>39</v>
      </c>
      <c r="D235" s="149">
        <v>1</v>
      </c>
      <c r="E235" s="126">
        <v>0</v>
      </c>
      <c r="F235" s="95">
        <f t="shared" si="5"/>
        <v>0</v>
      </c>
    </row>
    <row r="236" spans="1:6" x14ac:dyDescent="0.2">
      <c r="B236" s="118" t="s">
        <v>213</v>
      </c>
      <c r="C236" s="122"/>
      <c r="D236" s="149"/>
      <c r="E236" s="127"/>
      <c r="F236" s="95">
        <f t="shared" si="5"/>
        <v>0</v>
      </c>
    </row>
    <row r="237" spans="1:6" x14ac:dyDescent="0.2">
      <c r="C237" s="118" t="s">
        <v>110</v>
      </c>
      <c r="D237" s="149">
        <v>1</v>
      </c>
      <c r="E237" s="126">
        <v>0</v>
      </c>
      <c r="F237" s="95">
        <f t="shared" si="5"/>
        <v>0</v>
      </c>
    </row>
    <row r="238" spans="1:6" x14ac:dyDescent="0.2">
      <c r="B238" s="118"/>
      <c r="C238" s="122"/>
      <c r="D238" s="149"/>
      <c r="E238" s="127"/>
      <c r="F238" s="95">
        <f t="shared" si="5"/>
        <v>0</v>
      </c>
    </row>
    <row r="239" spans="1:6" x14ac:dyDescent="0.2">
      <c r="A239" s="16" t="s">
        <v>55</v>
      </c>
      <c r="B239" s="118" t="s">
        <v>214</v>
      </c>
      <c r="C239" s="122"/>
      <c r="D239" s="149"/>
      <c r="E239" s="127"/>
      <c r="F239" s="95">
        <f t="shared" si="5"/>
        <v>0</v>
      </c>
    </row>
    <row r="240" spans="1:6" x14ac:dyDescent="0.2">
      <c r="B240" s="118" t="s">
        <v>215</v>
      </c>
      <c r="C240" s="122"/>
      <c r="D240" s="149"/>
      <c r="E240" s="127"/>
      <c r="F240" s="95">
        <f t="shared" si="5"/>
        <v>0</v>
      </c>
    </row>
    <row r="241" spans="1:6" x14ac:dyDescent="0.2">
      <c r="B241" s="118" t="s">
        <v>216</v>
      </c>
      <c r="C241" s="122"/>
      <c r="D241" s="149"/>
      <c r="E241" s="127"/>
      <c r="F241" s="95">
        <f t="shared" si="5"/>
        <v>0</v>
      </c>
    </row>
    <row r="242" spans="1:6" x14ac:dyDescent="0.2">
      <c r="C242" s="118" t="s">
        <v>110</v>
      </c>
      <c r="D242" s="149">
        <v>1</v>
      </c>
      <c r="E242" s="126">
        <v>0</v>
      </c>
      <c r="F242" s="95">
        <f t="shared" si="5"/>
        <v>0</v>
      </c>
    </row>
    <row r="243" spans="1:6" x14ac:dyDescent="0.2">
      <c r="B243" s="121"/>
      <c r="C243" s="119"/>
      <c r="D243" s="150"/>
      <c r="E243" s="127"/>
      <c r="F243" s="95">
        <f t="shared" si="5"/>
        <v>0</v>
      </c>
    </row>
    <row r="244" spans="1:6" x14ac:dyDescent="0.2">
      <c r="A244" s="16" t="s">
        <v>56</v>
      </c>
      <c r="B244" s="118" t="s">
        <v>217</v>
      </c>
      <c r="C244" s="122"/>
      <c r="D244" s="149"/>
      <c r="E244" s="127"/>
      <c r="F244" s="95">
        <f t="shared" si="5"/>
        <v>0</v>
      </c>
    </row>
    <row r="245" spans="1:6" x14ac:dyDescent="0.2">
      <c r="B245" s="118" t="s">
        <v>218</v>
      </c>
      <c r="C245" s="119"/>
      <c r="D245" s="150"/>
      <c r="E245" s="127"/>
      <c r="F245" s="95">
        <f t="shared" si="5"/>
        <v>0</v>
      </c>
    </row>
    <row r="246" spans="1:6" x14ac:dyDescent="0.2">
      <c r="B246" s="118" t="s">
        <v>219</v>
      </c>
      <c r="C246" s="119"/>
      <c r="D246" s="150"/>
      <c r="E246" s="127"/>
      <c r="F246" s="95">
        <f t="shared" si="5"/>
        <v>0</v>
      </c>
    </row>
    <row r="247" spans="1:6" x14ac:dyDescent="0.2">
      <c r="C247" s="118" t="s">
        <v>110</v>
      </c>
      <c r="D247" s="150">
        <v>1</v>
      </c>
      <c r="E247" s="126">
        <v>0</v>
      </c>
      <c r="F247" s="95">
        <f t="shared" ref="F247:F293" si="6">E247*D247</f>
        <v>0</v>
      </c>
    </row>
    <row r="248" spans="1:6" x14ac:dyDescent="0.2">
      <c r="B248" s="118"/>
      <c r="C248" s="119"/>
      <c r="D248" s="150"/>
      <c r="E248" s="127"/>
      <c r="F248" s="95">
        <f t="shared" si="6"/>
        <v>0</v>
      </c>
    </row>
    <row r="249" spans="1:6" x14ac:dyDescent="0.2">
      <c r="A249" s="16" t="s">
        <v>104</v>
      </c>
      <c r="B249" s="118" t="s">
        <v>220</v>
      </c>
      <c r="C249" s="119"/>
      <c r="D249" s="150"/>
      <c r="E249" s="127"/>
      <c r="F249" s="95">
        <f t="shared" si="6"/>
        <v>0</v>
      </c>
    </row>
    <row r="250" spans="1:6" x14ac:dyDescent="0.2">
      <c r="C250" s="118" t="s">
        <v>39</v>
      </c>
      <c r="D250" s="150">
        <v>370</v>
      </c>
      <c r="E250" s="126">
        <v>0</v>
      </c>
      <c r="F250" s="95">
        <f t="shared" si="6"/>
        <v>0</v>
      </c>
    </row>
    <row r="251" spans="1:6" x14ac:dyDescent="0.2">
      <c r="B251" s="118"/>
      <c r="C251" s="119"/>
      <c r="D251" s="150"/>
      <c r="E251" s="127"/>
      <c r="F251" s="95">
        <f t="shared" si="6"/>
        <v>0</v>
      </c>
    </row>
    <row r="252" spans="1:6" x14ac:dyDescent="0.2">
      <c r="A252" s="16" t="s">
        <v>106</v>
      </c>
      <c r="B252" s="118" t="s">
        <v>221</v>
      </c>
      <c r="C252" s="119"/>
      <c r="D252" s="150"/>
      <c r="E252" s="127"/>
      <c r="F252" s="95">
        <f t="shared" si="6"/>
        <v>0</v>
      </c>
    </row>
    <row r="253" spans="1:6" x14ac:dyDescent="0.2">
      <c r="C253" s="118" t="s">
        <v>39</v>
      </c>
      <c r="D253" s="150">
        <v>370</v>
      </c>
      <c r="E253" s="126">
        <v>0</v>
      </c>
      <c r="F253" s="95">
        <f t="shared" si="6"/>
        <v>0</v>
      </c>
    </row>
    <row r="254" spans="1:6" x14ac:dyDescent="0.2">
      <c r="B254" s="130"/>
      <c r="C254" s="119"/>
      <c r="D254" s="149"/>
      <c r="E254" s="127"/>
      <c r="F254" s="95">
        <f t="shared" si="6"/>
        <v>0</v>
      </c>
    </row>
    <row r="255" spans="1:6" x14ac:dyDescent="0.2">
      <c r="A255" s="16" t="s">
        <v>170</v>
      </c>
      <c r="B255" s="118" t="s">
        <v>222</v>
      </c>
      <c r="C255" s="119"/>
      <c r="D255" s="150"/>
      <c r="E255" s="127"/>
      <c r="F255" s="95">
        <f t="shared" si="6"/>
        <v>0</v>
      </c>
    </row>
    <row r="256" spans="1:6" x14ac:dyDescent="0.2">
      <c r="C256" s="118" t="s">
        <v>39</v>
      </c>
      <c r="D256" s="150">
        <v>370</v>
      </c>
      <c r="E256" s="126">
        <v>0</v>
      </c>
      <c r="F256" s="95">
        <f t="shared" si="6"/>
        <v>0</v>
      </c>
    </row>
    <row r="257" spans="1:6" x14ac:dyDescent="0.2">
      <c r="B257" s="118"/>
      <c r="C257" s="119"/>
      <c r="D257" s="150"/>
      <c r="E257" s="127"/>
      <c r="F257" s="95">
        <f t="shared" si="6"/>
        <v>0</v>
      </c>
    </row>
    <row r="258" spans="1:6" x14ac:dyDescent="0.2">
      <c r="A258" s="16" t="s">
        <v>260</v>
      </c>
      <c r="B258" s="118" t="s">
        <v>223</v>
      </c>
      <c r="C258" s="119"/>
      <c r="D258" s="150"/>
      <c r="E258" s="127"/>
      <c r="F258" s="95">
        <f t="shared" si="6"/>
        <v>0</v>
      </c>
    </row>
    <row r="259" spans="1:6" x14ac:dyDescent="0.2">
      <c r="C259" s="118" t="s">
        <v>110</v>
      </c>
      <c r="D259" s="150">
        <v>1</v>
      </c>
      <c r="E259" s="126">
        <v>0</v>
      </c>
      <c r="F259" s="95">
        <f t="shared" si="6"/>
        <v>0</v>
      </c>
    </row>
    <row r="260" spans="1:6" x14ac:dyDescent="0.2">
      <c r="B260" s="118"/>
      <c r="C260" s="119"/>
      <c r="D260" s="150"/>
      <c r="E260" s="127"/>
      <c r="F260" s="95">
        <f t="shared" si="6"/>
        <v>0</v>
      </c>
    </row>
    <row r="261" spans="1:6" x14ac:dyDescent="0.2">
      <c r="A261" s="16" t="s">
        <v>261</v>
      </c>
      <c r="B261" s="118" t="s">
        <v>224</v>
      </c>
      <c r="C261" s="119"/>
      <c r="D261" s="149"/>
      <c r="E261" s="127"/>
      <c r="F261" s="95">
        <f t="shared" si="6"/>
        <v>0</v>
      </c>
    </row>
    <row r="262" spans="1:6" x14ac:dyDescent="0.2">
      <c r="B262" s="118" t="s">
        <v>225</v>
      </c>
      <c r="C262" s="119"/>
      <c r="D262" s="149"/>
      <c r="E262" s="127"/>
      <c r="F262" s="95">
        <f t="shared" si="6"/>
        <v>0</v>
      </c>
    </row>
    <row r="263" spans="1:6" x14ac:dyDescent="0.2">
      <c r="C263" s="118" t="s">
        <v>110</v>
      </c>
      <c r="D263" s="149">
        <v>3</v>
      </c>
      <c r="E263" s="126">
        <v>0</v>
      </c>
      <c r="F263" s="95">
        <f t="shared" si="6"/>
        <v>0</v>
      </c>
    </row>
    <row r="264" spans="1:6" x14ac:dyDescent="0.2">
      <c r="B264" s="118"/>
      <c r="C264" s="119"/>
      <c r="D264" s="149"/>
      <c r="E264" s="127"/>
      <c r="F264" s="95">
        <f t="shared" si="6"/>
        <v>0</v>
      </c>
    </row>
    <row r="265" spans="1:6" x14ac:dyDescent="0.2">
      <c r="A265" s="16" t="s">
        <v>262</v>
      </c>
      <c r="B265" s="118" t="s">
        <v>224</v>
      </c>
      <c r="C265" s="119"/>
      <c r="D265" s="150"/>
      <c r="E265" s="127"/>
      <c r="F265" s="95">
        <f t="shared" si="6"/>
        <v>0</v>
      </c>
    </row>
    <row r="266" spans="1:6" x14ac:dyDescent="0.2">
      <c r="B266" s="118"/>
      <c r="C266" s="119"/>
      <c r="D266" s="150"/>
      <c r="E266" s="127"/>
      <c r="F266" s="95">
        <f t="shared" si="6"/>
        <v>0</v>
      </c>
    </row>
    <row r="267" spans="1:6" x14ac:dyDescent="0.2">
      <c r="C267" s="118" t="s">
        <v>110</v>
      </c>
      <c r="D267" s="150">
        <v>3</v>
      </c>
      <c r="E267" s="126">
        <v>0</v>
      </c>
      <c r="F267" s="95">
        <f t="shared" si="6"/>
        <v>0</v>
      </c>
    </row>
    <row r="268" spans="1:6" x14ac:dyDescent="0.2">
      <c r="B268" s="118"/>
      <c r="C268" s="119"/>
      <c r="D268" s="150"/>
      <c r="E268" s="127"/>
      <c r="F268" s="95">
        <f t="shared" si="6"/>
        <v>0</v>
      </c>
    </row>
    <row r="269" spans="1:6" x14ac:dyDescent="0.2">
      <c r="A269" s="16" t="s">
        <v>263</v>
      </c>
      <c r="B269" s="118" t="s">
        <v>226</v>
      </c>
      <c r="C269" s="119"/>
      <c r="D269" s="150"/>
      <c r="E269" s="127"/>
      <c r="F269" s="95">
        <f t="shared" si="6"/>
        <v>0</v>
      </c>
    </row>
    <row r="270" spans="1:6" x14ac:dyDescent="0.2">
      <c r="C270" s="118" t="s">
        <v>110</v>
      </c>
      <c r="D270" s="150">
        <v>3</v>
      </c>
      <c r="E270" s="126">
        <v>0</v>
      </c>
      <c r="F270" s="95">
        <f t="shared" si="6"/>
        <v>0</v>
      </c>
    </row>
    <row r="271" spans="1:6" x14ac:dyDescent="0.2">
      <c r="B271" s="138"/>
      <c r="C271" s="122"/>
      <c r="D271" s="149"/>
      <c r="E271" s="127"/>
      <c r="F271" s="95">
        <f t="shared" si="6"/>
        <v>0</v>
      </c>
    </row>
    <row r="272" spans="1:6" x14ac:dyDescent="0.2">
      <c r="B272" s="138"/>
      <c r="C272" s="122"/>
      <c r="D272" s="149"/>
      <c r="E272" s="127"/>
      <c r="F272" s="95">
        <f t="shared" si="6"/>
        <v>0</v>
      </c>
    </row>
    <row r="273" spans="1:6" x14ac:dyDescent="0.2">
      <c r="B273" s="153" t="s">
        <v>266</v>
      </c>
      <c r="C273" s="122"/>
      <c r="D273" s="149"/>
      <c r="E273" s="127"/>
      <c r="F273" s="95">
        <f t="shared" si="6"/>
        <v>0</v>
      </c>
    </row>
    <row r="274" spans="1:6" x14ac:dyDescent="0.2">
      <c r="B274" s="138"/>
      <c r="C274" s="122"/>
      <c r="D274" s="149"/>
      <c r="E274" s="127"/>
      <c r="F274" s="95">
        <f t="shared" si="6"/>
        <v>0</v>
      </c>
    </row>
    <row r="275" spans="1:6" ht="51" x14ac:dyDescent="0.2">
      <c r="A275" s="16" t="s">
        <v>264</v>
      </c>
      <c r="B275" s="124" t="s">
        <v>267</v>
      </c>
      <c r="C275" s="122"/>
      <c r="D275" s="149"/>
      <c r="E275" s="127"/>
      <c r="F275" s="95">
        <f t="shared" si="6"/>
        <v>0</v>
      </c>
    </row>
    <row r="276" spans="1:6" x14ac:dyDescent="0.2">
      <c r="B276" s="124" t="s">
        <v>269</v>
      </c>
      <c r="C276" s="122" t="s">
        <v>39</v>
      </c>
      <c r="D276" s="149">
        <v>370</v>
      </c>
      <c r="E276" s="127">
        <v>0</v>
      </c>
      <c r="F276" s="95">
        <f t="shared" si="6"/>
        <v>0</v>
      </c>
    </row>
    <row r="277" spans="1:6" x14ac:dyDescent="0.2">
      <c r="B277" s="124"/>
      <c r="C277" s="122"/>
      <c r="D277" s="149"/>
      <c r="E277" s="127"/>
      <c r="F277" s="95">
        <f t="shared" si="6"/>
        <v>0</v>
      </c>
    </row>
    <row r="278" spans="1:6" ht="51" x14ac:dyDescent="0.2">
      <c r="A278" s="16" t="s">
        <v>265</v>
      </c>
      <c r="B278" s="154" t="s">
        <v>268</v>
      </c>
      <c r="C278" s="122"/>
      <c r="D278" s="149"/>
      <c r="E278" s="127"/>
      <c r="F278" s="95">
        <f t="shared" si="6"/>
        <v>0</v>
      </c>
    </row>
    <row r="279" spans="1:6" x14ac:dyDescent="0.2">
      <c r="B279" s="124"/>
      <c r="C279" s="122" t="s">
        <v>41</v>
      </c>
      <c r="D279" s="149">
        <v>4</v>
      </c>
      <c r="E279" s="127">
        <v>0</v>
      </c>
      <c r="F279" s="95">
        <f t="shared" si="6"/>
        <v>0</v>
      </c>
    </row>
    <row r="280" spans="1:6" x14ac:dyDescent="0.2">
      <c r="B280" s="124"/>
      <c r="C280" s="122"/>
      <c r="D280" s="149"/>
      <c r="E280" s="127"/>
      <c r="F280" s="95">
        <f t="shared" si="6"/>
        <v>0</v>
      </c>
    </row>
    <row r="281" spans="1:6" x14ac:dyDescent="0.2">
      <c r="B281" s="155" t="s">
        <v>270</v>
      </c>
      <c r="C281" s="122"/>
      <c r="D281" s="149"/>
      <c r="E281" s="127"/>
      <c r="F281" s="95">
        <f t="shared" si="6"/>
        <v>0</v>
      </c>
    </row>
    <row r="282" spans="1:6" x14ac:dyDescent="0.2">
      <c r="B282" s="124"/>
      <c r="C282" s="122"/>
      <c r="D282" s="149"/>
      <c r="E282" s="127"/>
      <c r="F282" s="95">
        <f t="shared" si="6"/>
        <v>0</v>
      </c>
    </row>
    <row r="283" spans="1:6" ht="51" x14ac:dyDescent="0.2">
      <c r="A283" s="16" t="s">
        <v>271</v>
      </c>
      <c r="B283" s="124" t="s">
        <v>272</v>
      </c>
      <c r="C283" s="122"/>
      <c r="D283" s="149"/>
      <c r="E283" s="127"/>
      <c r="F283" s="95">
        <f t="shared" si="6"/>
        <v>0</v>
      </c>
    </row>
    <row r="284" spans="1:6" x14ac:dyDescent="0.2">
      <c r="B284" s="124" t="s">
        <v>273</v>
      </c>
      <c r="C284" s="122" t="s">
        <v>39</v>
      </c>
      <c r="D284" s="149">
        <v>370</v>
      </c>
      <c r="E284" s="127">
        <v>0</v>
      </c>
      <c r="F284" s="95">
        <f t="shared" si="6"/>
        <v>0</v>
      </c>
    </row>
    <row r="285" spans="1:6" x14ac:dyDescent="0.2">
      <c r="B285" s="124"/>
      <c r="C285" s="122"/>
      <c r="D285" s="149"/>
      <c r="E285" s="127"/>
      <c r="F285" s="95">
        <f t="shared" si="6"/>
        <v>0</v>
      </c>
    </row>
    <row r="286" spans="1:6" ht="38.25" x14ac:dyDescent="0.2">
      <c r="A286" s="16" t="s">
        <v>274</v>
      </c>
      <c r="B286" s="154" t="s">
        <v>282</v>
      </c>
      <c r="C286" s="122"/>
      <c r="D286" s="149"/>
      <c r="E286" s="127"/>
      <c r="F286" s="95">
        <f t="shared" ref="F286:F289" si="7">E286*D286</f>
        <v>0</v>
      </c>
    </row>
    <row r="287" spans="1:6" x14ac:dyDescent="0.2">
      <c r="B287" s="124"/>
      <c r="C287" s="122" t="s">
        <v>41</v>
      </c>
      <c r="D287" s="149">
        <v>11</v>
      </c>
      <c r="E287" s="127">
        <v>0</v>
      </c>
      <c r="F287" s="95">
        <f t="shared" si="7"/>
        <v>0</v>
      </c>
    </row>
    <row r="288" spans="1:6" ht="63.75" x14ac:dyDescent="0.2">
      <c r="A288" s="16" t="s">
        <v>274</v>
      </c>
      <c r="B288" s="154" t="s">
        <v>287</v>
      </c>
      <c r="C288" s="122"/>
      <c r="D288" s="149"/>
      <c r="E288" s="127"/>
      <c r="F288" s="95">
        <f t="shared" si="7"/>
        <v>0</v>
      </c>
    </row>
    <row r="289" spans="1:49" ht="38.25" x14ac:dyDescent="0.2">
      <c r="B289" s="124" t="s">
        <v>288</v>
      </c>
      <c r="C289" s="122" t="s">
        <v>41</v>
      </c>
      <c r="D289" s="149">
        <v>11</v>
      </c>
      <c r="E289" s="127">
        <v>0</v>
      </c>
      <c r="F289" s="95">
        <f t="shared" si="7"/>
        <v>0</v>
      </c>
    </row>
    <row r="290" spans="1:49" x14ac:dyDescent="0.2">
      <c r="B290" s="124"/>
      <c r="C290" s="122"/>
      <c r="D290" s="149"/>
      <c r="E290" s="127"/>
      <c r="F290" s="95">
        <f t="shared" si="6"/>
        <v>0</v>
      </c>
    </row>
    <row r="291" spans="1:49" ht="25.5" x14ac:dyDescent="0.2">
      <c r="A291" s="16" t="s">
        <v>274</v>
      </c>
      <c r="B291" s="154" t="s">
        <v>283</v>
      </c>
      <c r="C291" s="122"/>
      <c r="D291" s="149"/>
      <c r="E291" s="127"/>
      <c r="F291" s="95">
        <f t="shared" si="6"/>
        <v>0</v>
      </c>
    </row>
    <row r="292" spans="1:49" s="87" customFormat="1" x14ac:dyDescent="0.2">
      <c r="A292" s="16"/>
      <c r="B292" s="124"/>
      <c r="C292" s="122" t="s">
        <v>39</v>
      </c>
      <c r="D292" s="149">
        <v>350</v>
      </c>
      <c r="E292" s="127">
        <v>0</v>
      </c>
      <c r="F292" s="95">
        <f t="shared" si="6"/>
        <v>0</v>
      </c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28"/>
      <c r="AH292" s="28"/>
      <c r="AI292" s="28"/>
      <c r="AJ292" s="28"/>
      <c r="AK292" s="28"/>
      <c r="AL292" s="28"/>
      <c r="AM292" s="28"/>
      <c r="AN292" s="28"/>
      <c r="AO292" s="28"/>
      <c r="AP292" s="28"/>
      <c r="AQ292" s="28"/>
      <c r="AR292" s="28"/>
      <c r="AS292" s="28"/>
      <c r="AT292" s="28"/>
      <c r="AU292" s="28"/>
      <c r="AV292" s="28"/>
      <c r="AW292" s="28"/>
    </row>
    <row r="293" spans="1:49" x14ac:dyDescent="0.2">
      <c r="B293" s="124"/>
      <c r="C293" s="122"/>
      <c r="D293" s="149"/>
      <c r="E293" s="127"/>
      <c r="F293" s="95">
        <f t="shared" si="6"/>
        <v>0</v>
      </c>
    </row>
    <row r="294" spans="1:49" ht="25.5" x14ac:dyDescent="0.2">
      <c r="A294" s="16" t="s">
        <v>274</v>
      </c>
      <c r="B294" s="154" t="s">
        <v>284</v>
      </c>
      <c r="C294" s="122"/>
      <c r="D294" s="149"/>
      <c r="E294" s="127"/>
      <c r="F294" s="95">
        <f t="shared" ref="F294:F300" si="8">E294*D294</f>
        <v>0</v>
      </c>
    </row>
    <row r="295" spans="1:49" ht="38.25" x14ac:dyDescent="0.2">
      <c r="B295" s="124" t="s">
        <v>288</v>
      </c>
      <c r="C295" s="122" t="s">
        <v>39</v>
      </c>
      <c r="D295" s="149">
        <v>370</v>
      </c>
      <c r="E295" s="127">
        <v>0</v>
      </c>
      <c r="F295" s="95">
        <f t="shared" si="8"/>
        <v>0</v>
      </c>
    </row>
    <row r="296" spans="1:49" x14ac:dyDescent="0.2">
      <c r="A296" s="16" t="s">
        <v>274</v>
      </c>
      <c r="B296" s="154" t="s">
        <v>285</v>
      </c>
      <c r="C296" s="122"/>
      <c r="D296" s="149"/>
      <c r="E296" s="127"/>
      <c r="F296" s="95">
        <f t="shared" ref="F296:F299" si="9">E296*D296</f>
        <v>0</v>
      </c>
    </row>
    <row r="297" spans="1:49" x14ac:dyDescent="0.2">
      <c r="B297" s="124"/>
      <c r="C297" s="122" t="s">
        <v>41</v>
      </c>
      <c r="D297" s="149">
        <v>1</v>
      </c>
      <c r="E297" s="127">
        <v>0</v>
      </c>
      <c r="F297" s="95">
        <f t="shared" si="9"/>
        <v>0</v>
      </c>
    </row>
    <row r="298" spans="1:49" ht="51" x14ac:dyDescent="0.2">
      <c r="A298" s="16" t="s">
        <v>274</v>
      </c>
      <c r="B298" s="124" t="s">
        <v>286</v>
      </c>
      <c r="C298" s="122"/>
      <c r="D298" s="149"/>
      <c r="E298" s="127"/>
      <c r="F298" s="95">
        <f t="shared" si="9"/>
        <v>0</v>
      </c>
    </row>
    <row r="299" spans="1:49" x14ac:dyDescent="0.2">
      <c r="B299" s="124" t="s">
        <v>273</v>
      </c>
      <c r="C299" s="122" t="s">
        <v>39</v>
      </c>
      <c r="D299" s="149">
        <v>330</v>
      </c>
      <c r="E299" s="127">
        <v>0</v>
      </c>
      <c r="F299" s="95">
        <f t="shared" si="9"/>
        <v>0</v>
      </c>
    </row>
    <row r="300" spans="1:49" x14ac:dyDescent="0.2">
      <c r="B300" s="124"/>
      <c r="C300" s="122"/>
      <c r="D300" s="149"/>
      <c r="E300" s="127"/>
      <c r="F300" s="95">
        <f t="shared" si="8"/>
        <v>0</v>
      </c>
    </row>
    <row r="301" spans="1:49" ht="13.5" thickBot="1" x14ac:dyDescent="0.25">
      <c r="A301" s="19"/>
      <c r="B301" s="125" t="s">
        <v>227</v>
      </c>
      <c r="C301" s="41"/>
      <c r="D301" s="147"/>
      <c r="E301" s="96"/>
      <c r="F301" s="91">
        <f>SUM(F160:F299)</f>
        <v>0</v>
      </c>
    </row>
    <row r="302" spans="1:49" ht="13.5" thickTop="1" x14ac:dyDescent="0.2"/>
  </sheetData>
  <sheetProtection selectLockedCells="1"/>
  <mergeCells count="1">
    <mergeCell ref="B16:D16"/>
  </mergeCells>
  <pageMargins left="0.59055118110236227" right="0.15748031496062992" top="0.59055118110236227" bottom="0.59055118110236227" header="0" footer="0"/>
  <pageSetup paperSize="9" orientation="portrait" r:id="rId1"/>
  <headerFooter alignWithMargins="0">
    <oddHeader>&amp;LNaročnik: OBČINA LENART
Trg osvoboditve 7, Lenart&amp;RObjekt: ŠIRITEV POSLOVNO-INDUSTRIJSKE CONE V LENARTU</oddHeader>
    <oddFooter>&amp;A&amp;RStran &amp;P</oddFooter>
  </headerFooter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3</vt:i4>
      </vt:variant>
    </vt:vector>
  </HeadingPairs>
  <TitlesOfParts>
    <vt:vector size="6" baseType="lpstr">
      <vt:lpstr>REKAPITULACIJA</vt:lpstr>
      <vt:lpstr>GLAVNA IN PRIKLJUČNA CESTA</vt:lpstr>
      <vt:lpstr>MONTAŽNA DELA</vt:lpstr>
      <vt:lpstr>'GLAVNA IN PRIKLJUČNA CESTA'!Področje_tiskanja</vt:lpstr>
      <vt:lpstr>'MONTAŽNA DELA'!Področje_tiskanja</vt:lpstr>
      <vt:lpstr>REKAPITULACIJA!Področje_tiskanja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ALFA</dc:creator>
  <cp:lastModifiedBy>Martin Breznik</cp:lastModifiedBy>
  <cp:revision>1</cp:revision>
  <cp:lastPrinted>2018-05-11T08:31:57Z</cp:lastPrinted>
  <dcterms:created xsi:type="dcterms:W3CDTF">2003-01-22T12:56:24Z</dcterms:created>
  <dcterms:modified xsi:type="dcterms:W3CDTF">2018-05-18T13:58:48Z</dcterms:modified>
</cp:coreProperties>
</file>